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60" yWindow="1065" windowWidth="24015" windowHeight="12750"/>
  </bookViews>
  <sheets>
    <sheet name="data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5" l="1"/>
  <c r="Q4" i="5"/>
  <c r="M2" i="5" l="1"/>
  <c r="K3" i="5"/>
  <c r="K2" i="5"/>
  <c r="J3" i="5"/>
  <c r="J2" i="5"/>
  <c r="F16" i="5" l="1"/>
  <c r="F32" i="5"/>
  <c r="F8" i="5"/>
  <c r="F4" i="5"/>
  <c r="F2" i="5"/>
  <c r="F18" i="5"/>
  <c r="F3" i="5"/>
  <c r="F25" i="5"/>
  <c r="F33" i="5"/>
  <c r="F20" i="5"/>
  <c r="F22" i="5"/>
  <c r="F66" i="5"/>
  <c r="F49" i="5"/>
  <c r="F36" i="5"/>
  <c r="F27" i="5"/>
  <c r="F5" i="5"/>
  <c r="F55" i="5"/>
  <c r="F44" i="5"/>
  <c r="F54" i="5"/>
  <c r="F31" i="5"/>
  <c r="F59" i="5"/>
  <c r="F64" i="5"/>
  <c r="F48" i="5"/>
  <c r="F10" i="5"/>
  <c r="F43" i="5"/>
  <c r="F52" i="5"/>
  <c r="F35" i="5"/>
  <c r="F47" i="5"/>
  <c r="F12" i="5"/>
  <c r="F19" i="5"/>
  <c r="F26" i="5"/>
  <c r="F7" i="5"/>
  <c r="F62" i="5"/>
  <c r="F70" i="5"/>
  <c r="F46" i="5"/>
  <c r="F30" i="5"/>
  <c r="F14" i="5"/>
  <c r="F39" i="5"/>
  <c r="F50" i="5"/>
  <c r="F29" i="5"/>
  <c r="F69" i="5"/>
  <c r="F68" i="5"/>
  <c r="F37" i="5"/>
  <c r="F9" i="5"/>
  <c r="F51" i="5"/>
  <c r="F63" i="5"/>
  <c r="F53" i="5"/>
  <c r="F38" i="5"/>
  <c r="F34" i="5"/>
  <c r="F28" i="5"/>
  <c r="F45" i="5"/>
  <c r="F15" i="5"/>
  <c r="F24" i="5"/>
  <c r="F42" i="5"/>
  <c r="F21" i="5"/>
  <c r="F56" i="5"/>
  <c r="F57" i="5"/>
  <c r="F65" i="5"/>
  <c r="F6" i="5"/>
  <c r="F61" i="5"/>
  <c r="F71" i="5"/>
  <c r="F23" i="5"/>
  <c r="F58" i="5"/>
  <c r="F60" i="5"/>
  <c r="F40" i="5"/>
  <c r="F41" i="5"/>
  <c r="F11" i="5"/>
  <c r="F67" i="5"/>
  <c r="F17" i="5"/>
  <c r="F13" i="5"/>
  <c r="F154" i="5"/>
  <c r="F218" i="5"/>
  <c r="F157" i="5"/>
  <c r="F174" i="5"/>
  <c r="F99" i="5"/>
  <c r="F74" i="5"/>
  <c r="F123" i="5"/>
  <c r="F160" i="5"/>
  <c r="F112" i="5"/>
  <c r="F163" i="5"/>
  <c r="F202" i="5"/>
  <c r="F131" i="5"/>
  <c r="F179" i="5"/>
  <c r="F148" i="5"/>
  <c r="F185" i="5"/>
  <c r="F95" i="5"/>
  <c r="F201" i="5"/>
  <c r="F134" i="5"/>
  <c r="F183" i="5"/>
  <c r="F76" i="5"/>
  <c r="F208" i="5"/>
  <c r="F143" i="5"/>
  <c r="F159" i="5"/>
  <c r="F109" i="5"/>
  <c r="F97" i="5"/>
  <c r="F122" i="5"/>
  <c r="F214" i="5"/>
  <c r="F124" i="5"/>
  <c r="F206" i="5"/>
  <c r="F168" i="5"/>
  <c r="F90" i="5"/>
  <c r="F184" i="5"/>
  <c r="F146" i="5"/>
  <c r="F182" i="5"/>
  <c r="F104" i="5"/>
  <c r="F173" i="5"/>
  <c r="F197" i="5"/>
  <c r="F94" i="5"/>
  <c r="F193" i="5"/>
  <c r="F150" i="5"/>
  <c r="F178" i="5"/>
  <c r="F92" i="5"/>
  <c r="F114" i="5"/>
  <c r="F187" i="5"/>
  <c r="F141" i="5"/>
  <c r="F169" i="5"/>
  <c r="F115" i="5"/>
  <c r="F128" i="5"/>
  <c r="F190" i="5"/>
  <c r="F106" i="5"/>
  <c r="F118" i="5"/>
  <c r="F213" i="5"/>
  <c r="F217" i="5"/>
  <c r="F82" i="5"/>
  <c r="F181" i="5"/>
  <c r="F101" i="5"/>
  <c r="F89" i="5"/>
  <c r="F77" i="5"/>
  <c r="F177" i="5"/>
  <c r="F93" i="5"/>
  <c r="F121" i="5"/>
  <c r="F164" i="5"/>
  <c r="F132" i="5"/>
  <c r="F162" i="5"/>
  <c r="F137" i="5"/>
  <c r="F205" i="5"/>
  <c r="F107" i="5"/>
  <c r="F116" i="5"/>
  <c r="F87" i="5"/>
  <c r="F158" i="5"/>
  <c r="F83" i="5"/>
  <c r="F155" i="5"/>
  <c r="F139" i="5"/>
  <c r="F203" i="5"/>
  <c r="F166" i="5"/>
  <c r="F117" i="5"/>
  <c r="F100" i="5"/>
  <c r="F108" i="5"/>
  <c r="F129" i="5"/>
  <c r="F130" i="5"/>
  <c r="F149" i="5"/>
  <c r="F103" i="5"/>
  <c r="F113" i="5"/>
  <c r="F151" i="5"/>
  <c r="F209" i="5"/>
  <c r="F211" i="5"/>
  <c r="F86" i="5"/>
  <c r="F120" i="5"/>
  <c r="F161" i="5"/>
  <c r="F98" i="5"/>
  <c r="F196" i="5"/>
  <c r="F215" i="5"/>
  <c r="F153" i="5"/>
  <c r="F191" i="5"/>
  <c r="F133" i="5"/>
  <c r="F78" i="5"/>
  <c r="F156" i="5"/>
  <c r="F110" i="5"/>
  <c r="F138" i="5"/>
  <c r="F79" i="5"/>
  <c r="F72" i="5"/>
  <c r="F192" i="5"/>
  <c r="F204" i="5"/>
  <c r="F175" i="5"/>
  <c r="F195" i="5"/>
  <c r="F165" i="5"/>
  <c r="F188" i="5"/>
  <c r="F102" i="5"/>
  <c r="F180" i="5"/>
  <c r="F171" i="5"/>
  <c r="F170" i="5"/>
  <c r="F212" i="5"/>
  <c r="F91" i="5"/>
  <c r="F186" i="5"/>
  <c r="F140" i="5"/>
  <c r="F127" i="5"/>
  <c r="F136" i="5"/>
  <c r="F105" i="5"/>
  <c r="F216" i="5"/>
  <c r="F172" i="5"/>
  <c r="F152" i="5"/>
  <c r="F85" i="5"/>
  <c r="F145" i="5"/>
  <c r="F189" i="5"/>
  <c r="F81" i="5"/>
  <c r="F199" i="5"/>
  <c r="F207" i="5"/>
  <c r="F75" i="5"/>
  <c r="F88" i="5"/>
  <c r="F80" i="5"/>
  <c r="F96" i="5"/>
  <c r="F210" i="5"/>
  <c r="F144" i="5"/>
  <c r="F147" i="5"/>
  <c r="F219" i="5"/>
  <c r="F125" i="5"/>
  <c r="F135" i="5"/>
  <c r="F167" i="5"/>
  <c r="F126" i="5"/>
  <c r="F111" i="5"/>
  <c r="F194" i="5"/>
  <c r="F198" i="5"/>
  <c r="F119" i="5"/>
  <c r="F176" i="5"/>
  <c r="F84" i="5"/>
  <c r="F200" i="5"/>
  <c r="F142" i="5"/>
  <c r="F73" i="5"/>
</calcChain>
</file>

<file path=xl/sharedStrings.xml><?xml version="1.0" encoding="utf-8"?>
<sst xmlns="http://schemas.openxmlformats.org/spreadsheetml/2006/main" count="233" uniqueCount="14">
  <si>
    <t>Foundation</t>
  </si>
  <si>
    <t>Higher</t>
  </si>
  <si>
    <t>Raw Mark on paper</t>
  </si>
  <si>
    <t>Tier</t>
  </si>
  <si>
    <t>Y9 rank</t>
  </si>
  <si>
    <t>Pupil no</t>
  </si>
  <si>
    <t xml:space="preserve">ratio = </t>
  </si>
  <si>
    <t>Found-ation</t>
  </si>
  <si>
    <t>Adjusted mark</t>
  </si>
  <si>
    <t>slope</t>
  </si>
  <si>
    <t xml:space="preserve">Slope of  best fit (m) </t>
  </si>
  <si>
    <t xml:space="preserve">Intercept of best fit (c) </t>
  </si>
  <si>
    <t>const.</t>
  </si>
  <si>
    <t>Linear Scaling for Raw to Adjust.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</si>
</sst>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7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Year 9 Percent</a:t>
            </a:r>
            <a:r>
              <a:rPr lang="en-GB" baseline="0"/>
              <a:t> Rank vs GCSE scaled score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Foundation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data!$E$2:$E$71</c:f>
              <c:numCache>
                <c:formatCode>General</c:formatCode>
                <c:ptCount val="70"/>
                <c:pt idx="0">
                  <c:v>0.4</c:v>
                </c:pt>
                <c:pt idx="1">
                  <c:v>0.4</c:v>
                </c:pt>
                <c:pt idx="2">
                  <c:v>0.89999999999999991</c:v>
                </c:pt>
                <c:pt idx="3">
                  <c:v>1.4000000000000001</c:v>
                </c:pt>
                <c:pt idx="4">
                  <c:v>1.7000000000000002</c:v>
                </c:pt>
                <c:pt idx="5">
                  <c:v>1.9</c:v>
                </c:pt>
                <c:pt idx="6">
                  <c:v>2.1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3.3000000000000003</c:v>
                </c:pt>
                <c:pt idx="11">
                  <c:v>3.4000000000000004</c:v>
                </c:pt>
                <c:pt idx="12">
                  <c:v>3.8</c:v>
                </c:pt>
                <c:pt idx="13">
                  <c:v>4.3</c:v>
                </c:pt>
                <c:pt idx="14">
                  <c:v>4.8</c:v>
                </c:pt>
                <c:pt idx="15">
                  <c:v>5.6000000000000005</c:v>
                </c:pt>
                <c:pt idx="16">
                  <c:v>5.7</c:v>
                </c:pt>
                <c:pt idx="17">
                  <c:v>6.1</c:v>
                </c:pt>
                <c:pt idx="18">
                  <c:v>6.2</c:v>
                </c:pt>
                <c:pt idx="19">
                  <c:v>6.5</c:v>
                </c:pt>
                <c:pt idx="20">
                  <c:v>6.7</c:v>
                </c:pt>
                <c:pt idx="21">
                  <c:v>6.9</c:v>
                </c:pt>
                <c:pt idx="22">
                  <c:v>7.1999999999999993</c:v>
                </c:pt>
                <c:pt idx="23">
                  <c:v>7.3999999999999995</c:v>
                </c:pt>
                <c:pt idx="24">
                  <c:v>7.6</c:v>
                </c:pt>
                <c:pt idx="25">
                  <c:v>8.1</c:v>
                </c:pt>
                <c:pt idx="26">
                  <c:v>8.6</c:v>
                </c:pt>
                <c:pt idx="27">
                  <c:v>8.6999999999999993</c:v>
                </c:pt>
                <c:pt idx="28">
                  <c:v>9.1</c:v>
                </c:pt>
                <c:pt idx="29">
                  <c:v>9.6</c:v>
                </c:pt>
                <c:pt idx="30">
                  <c:v>10</c:v>
                </c:pt>
                <c:pt idx="31">
                  <c:v>10</c:v>
                </c:pt>
                <c:pt idx="32">
                  <c:v>10.5</c:v>
                </c:pt>
                <c:pt idx="33">
                  <c:v>11</c:v>
                </c:pt>
                <c:pt idx="34">
                  <c:v>11.5</c:v>
                </c:pt>
                <c:pt idx="35">
                  <c:v>11.700000000000001</c:v>
                </c:pt>
                <c:pt idx="36">
                  <c:v>12</c:v>
                </c:pt>
                <c:pt idx="37">
                  <c:v>12.2</c:v>
                </c:pt>
                <c:pt idx="38">
                  <c:v>12.5</c:v>
                </c:pt>
                <c:pt idx="39">
                  <c:v>12.9</c:v>
                </c:pt>
                <c:pt idx="40">
                  <c:v>13.4</c:v>
                </c:pt>
                <c:pt idx="41">
                  <c:v>13.5</c:v>
                </c:pt>
                <c:pt idx="42">
                  <c:v>13.900000000000002</c:v>
                </c:pt>
                <c:pt idx="43">
                  <c:v>13.900000000000002</c:v>
                </c:pt>
                <c:pt idx="44">
                  <c:v>14.899999999999999</c:v>
                </c:pt>
                <c:pt idx="45">
                  <c:v>15.299999999999999</c:v>
                </c:pt>
                <c:pt idx="46">
                  <c:v>15.8</c:v>
                </c:pt>
                <c:pt idx="47">
                  <c:v>16.3</c:v>
                </c:pt>
                <c:pt idx="48">
                  <c:v>16.8</c:v>
                </c:pt>
                <c:pt idx="49">
                  <c:v>16.8</c:v>
                </c:pt>
                <c:pt idx="50">
                  <c:v>17.7</c:v>
                </c:pt>
                <c:pt idx="51">
                  <c:v>17.899999999999999</c:v>
                </c:pt>
                <c:pt idx="52">
                  <c:v>18.2</c:v>
                </c:pt>
                <c:pt idx="53">
                  <c:v>18.7</c:v>
                </c:pt>
                <c:pt idx="54">
                  <c:v>18.7</c:v>
                </c:pt>
                <c:pt idx="55">
                  <c:v>18.7</c:v>
                </c:pt>
                <c:pt idx="56">
                  <c:v>18.7</c:v>
                </c:pt>
                <c:pt idx="57">
                  <c:v>21.099999999999998</c:v>
                </c:pt>
                <c:pt idx="58">
                  <c:v>21.6</c:v>
                </c:pt>
                <c:pt idx="59">
                  <c:v>22.5</c:v>
                </c:pt>
                <c:pt idx="60">
                  <c:v>23.5</c:v>
                </c:pt>
                <c:pt idx="61">
                  <c:v>24</c:v>
                </c:pt>
                <c:pt idx="62">
                  <c:v>24.5</c:v>
                </c:pt>
                <c:pt idx="63">
                  <c:v>25.4</c:v>
                </c:pt>
                <c:pt idx="64">
                  <c:v>26.400000000000002</c:v>
                </c:pt>
                <c:pt idx="65">
                  <c:v>26.900000000000002</c:v>
                </c:pt>
                <c:pt idx="66">
                  <c:v>28.299999999999997</c:v>
                </c:pt>
                <c:pt idx="67">
                  <c:v>29.799999999999997</c:v>
                </c:pt>
                <c:pt idx="68">
                  <c:v>31.7</c:v>
                </c:pt>
                <c:pt idx="69">
                  <c:v>33.6</c:v>
                </c:pt>
              </c:numCache>
            </c:numRef>
          </c:xVal>
          <c:yVal>
            <c:numRef>
              <c:f>data!$F$2:$F$71</c:f>
              <c:numCache>
                <c:formatCode>General</c:formatCode>
                <c:ptCount val="70"/>
                <c:pt idx="0">
                  <c:v>48</c:v>
                </c:pt>
                <c:pt idx="1">
                  <c:v>76</c:v>
                </c:pt>
                <c:pt idx="2">
                  <c:v>32</c:v>
                </c:pt>
                <c:pt idx="3">
                  <c:v>77</c:v>
                </c:pt>
                <c:pt idx="4">
                  <c:v>34</c:v>
                </c:pt>
                <c:pt idx="5">
                  <c:v>104</c:v>
                </c:pt>
                <c:pt idx="6">
                  <c:v>64</c:v>
                </c:pt>
                <c:pt idx="7">
                  <c:v>61</c:v>
                </c:pt>
                <c:pt idx="8">
                  <c:v>60</c:v>
                </c:pt>
                <c:pt idx="9">
                  <c:v>48</c:v>
                </c:pt>
                <c:pt idx="10">
                  <c:v>96</c:v>
                </c:pt>
                <c:pt idx="11">
                  <c:v>21</c:v>
                </c:pt>
                <c:pt idx="12">
                  <c:v>58</c:v>
                </c:pt>
                <c:pt idx="13">
                  <c:v>72</c:v>
                </c:pt>
                <c:pt idx="14">
                  <c:v>106</c:v>
                </c:pt>
                <c:pt idx="15">
                  <c:v>79</c:v>
                </c:pt>
                <c:pt idx="16">
                  <c:v>114</c:v>
                </c:pt>
                <c:pt idx="17">
                  <c:v>50</c:v>
                </c:pt>
                <c:pt idx="18">
                  <c:v>127</c:v>
                </c:pt>
                <c:pt idx="19">
                  <c:v>120</c:v>
                </c:pt>
                <c:pt idx="20">
                  <c:v>82</c:v>
                </c:pt>
                <c:pt idx="21">
                  <c:v>99</c:v>
                </c:pt>
                <c:pt idx="22">
                  <c:v>93</c:v>
                </c:pt>
                <c:pt idx="23">
                  <c:v>76</c:v>
                </c:pt>
                <c:pt idx="24">
                  <c:v>107</c:v>
                </c:pt>
                <c:pt idx="25">
                  <c:v>60</c:v>
                </c:pt>
                <c:pt idx="26">
                  <c:v>92</c:v>
                </c:pt>
                <c:pt idx="27">
                  <c:v>76</c:v>
                </c:pt>
                <c:pt idx="28">
                  <c:v>101</c:v>
                </c:pt>
                <c:pt idx="29">
                  <c:v>98</c:v>
                </c:pt>
                <c:pt idx="30">
                  <c:v>72</c:v>
                </c:pt>
                <c:pt idx="31">
                  <c:v>110</c:v>
                </c:pt>
                <c:pt idx="32">
                  <c:v>99</c:v>
                </c:pt>
                <c:pt idx="33">
                  <c:v>125</c:v>
                </c:pt>
                <c:pt idx="34">
                  <c:v>122</c:v>
                </c:pt>
                <c:pt idx="35">
                  <c:v>112</c:v>
                </c:pt>
                <c:pt idx="36">
                  <c:v>144</c:v>
                </c:pt>
                <c:pt idx="37">
                  <c:v>140</c:v>
                </c:pt>
                <c:pt idx="38">
                  <c:v>93</c:v>
                </c:pt>
                <c:pt idx="39">
                  <c:v>143</c:v>
                </c:pt>
                <c:pt idx="40">
                  <c:v>131</c:v>
                </c:pt>
                <c:pt idx="41">
                  <c:v>54</c:v>
                </c:pt>
                <c:pt idx="42">
                  <c:v>101</c:v>
                </c:pt>
                <c:pt idx="43">
                  <c:v>144</c:v>
                </c:pt>
                <c:pt idx="44">
                  <c:v>121</c:v>
                </c:pt>
                <c:pt idx="45">
                  <c:v>122</c:v>
                </c:pt>
                <c:pt idx="46">
                  <c:v>113</c:v>
                </c:pt>
                <c:pt idx="47">
                  <c:v>119</c:v>
                </c:pt>
                <c:pt idx="48">
                  <c:v>134</c:v>
                </c:pt>
                <c:pt idx="49">
                  <c:v>142</c:v>
                </c:pt>
                <c:pt idx="50">
                  <c:v>101</c:v>
                </c:pt>
                <c:pt idx="51">
                  <c:v>146</c:v>
                </c:pt>
                <c:pt idx="52">
                  <c:v>114</c:v>
                </c:pt>
                <c:pt idx="53">
                  <c:v>94</c:v>
                </c:pt>
                <c:pt idx="54">
                  <c:v>105</c:v>
                </c:pt>
                <c:pt idx="55">
                  <c:v>117</c:v>
                </c:pt>
                <c:pt idx="56">
                  <c:v>128</c:v>
                </c:pt>
                <c:pt idx="57">
                  <c:v>129</c:v>
                </c:pt>
                <c:pt idx="58">
                  <c:v>111</c:v>
                </c:pt>
                <c:pt idx="59">
                  <c:v>134</c:v>
                </c:pt>
                <c:pt idx="60">
                  <c:v>120</c:v>
                </c:pt>
                <c:pt idx="61">
                  <c:v>131</c:v>
                </c:pt>
                <c:pt idx="62">
                  <c:v>121</c:v>
                </c:pt>
                <c:pt idx="63">
                  <c:v>131</c:v>
                </c:pt>
                <c:pt idx="64">
                  <c:v>135</c:v>
                </c:pt>
                <c:pt idx="65">
                  <c:v>171</c:v>
                </c:pt>
                <c:pt idx="66">
                  <c:v>154</c:v>
                </c:pt>
                <c:pt idx="67">
                  <c:v>135</c:v>
                </c:pt>
                <c:pt idx="68">
                  <c:v>133</c:v>
                </c:pt>
                <c:pt idx="69">
                  <c:v>146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24-44CB-8DAE-974297BCFB12}"/>
            </c:ext>
          </c:extLst>
        </c:ser>
        <c:ser>
          <c:idx val="1"/>
          <c:order val="1"/>
          <c:tx>
            <c:v>Higher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data!$E$72:$E$219</c:f>
              <c:numCache>
                <c:formatCode>General</c:formatCode>
                <c:ptCount val="148"/>
                <c:pt idx="0">
                  <c:v>22.1</c:v>
                </c:pt>
                <c:pt idx="1">
                  <c:v>22.5</c:v>
                </c:pt>
                <c:pt idx="2">
                  <c:v>25.900000000000002</c:v>
                </c:pt>
                <c:pt idx="3">
                  <c:v>26.900000000000002</c:v>
                </c:pt>
                <c:pt idx="4">
                  <c:v>27.800000000000004</c:v>
                </c:pt>
                <c:pt idx="5">
                  <c:v>28.799999999999997</c:v>
                </c:pt>
                <c:pt idx="6">
                  <c:v>29.299999999999997</c:v>
                </c:pt>
                <c:pt idx="7">
                  <c:v>30.2</c:v>
                </c:pt>
                <c:pt idx="8">
                  <c:v>30.7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32.6</c:v>
                </c:pt>
                <c:pt idx="12">
                  <c:v>32.6</c:v>
                </c:pt>
                <c:pt idx="13">
                  <c:v>34</c:v>
                </c:pt>
                <c:pt idx="14">
                  <c:v>34.1</c:v>
                </c:pt>
                <c:pt idx="15">
                  <c:v>34.599999999999994</c:v>
                </c:pt>
                <c:pt idx="16">
                  <c:v>34.599999999999994</c:v>
                </c:pt>
                <c:pt idx="17">
                  <c:v>35.5</c:v>
                </c:pt>
                <c:pt idx="18">
                  <c:v>36</c:v>
                </c:pt>
                <c:pt idx="19">
                  <c:v>36.5</c:v>
                </c:pt>
                <c:pt idx="20">
                  <c:v>37</c:v>
                </c:pt>
                <c:pt idx="21">
                  <c:v>37.5</c:v>
                </c:pt>
                <c:pt idx="22">
                  <c:v>37.9</c:v>
                </c:pt>
                <c:pt idx="23">
                  <c:v>38.4</c:v>
                </c:pt>
                <c:pt idx="24">
                  <c:v>38.9</c:v>
                </c:pt>
                <c:pt idx="25">
                  <c:v>39.4</c:v>
                </c:pt>
                <c:pt idx="26">
                  <c:v>39.4</c:v>
                </c:pt>
                <c:pt idx="27">
                  <c:v>40.300000000000004</c:v>
                </c:pt>
                <c:pt idx="28">
                  <c:v>40.799999999999997</c:v>
                </c:pt>
                <c:pt idx="29">
                  <c:v>41.3</c:v>
                </c:pt>
                <c:pt idx="30">
                  <c:v>41.8</c:v>
                </c:pt>
                <c:pt idx="31">
                  <c:v>42.3</c:v>
                </c:pt>
                <c:pt idx="32">
                  <c:v>42.699999999999996</c:v>
                </c:pt>
                <c:pt idx="33">
                  <c:v>43.2</c:v>
                </c:pt>
                <c:pt idx="34">
                  <c:v>43.7</c:v>
                </c:pt>
                <c:pt idx="35">
                  <c:v>44.2</c:v>
                </c:pt>
                <c:pt idx="36">
                  <c:v>44.2</c:v>
                </c:pt>
                <c:pt idx="37">
                  <c:v>45.1</c:v>
                </c:pt>
                <c:pt idx="38">
                  <c:v>45.1</c:v>
                </c:pt>
                <c:pt idx="39">
                  <c:v>45.1</c:v>
                </c:pt>
                <c:pt idx="40">
                  <c:v>46.6</c:v>
                </c:pt>
                <c:pt idx="41">
                  <c:v>47.099999999999994</c:v>
                </c:pt>
                <c:pt idx="42">
                  <c:v>47.5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49.5</c:v>
                </c:pt>
                <c:pt idx="47">
                  <c:v>49.5</c:v>
                </c:pt>
                <c:pt idx="48">
                  <c:v>50.4</c:v>
                </c:pt>
                <c:pt idx="49">
                  <c:v>50.9</c:v>
                </c:pt>
                <c:pt idx="50">
                  <c:v>51.9</c:v>
                </c:pt>
                <c:pt idx="51">
                  <c:v>52.400000000000006</c:v>
                </c:pt>
                <c:pt idx="52">
                  <c:v>52.400000000000006</c:v>
                </c:pt>
                <c:pt idx="53">
                  <c:v>52.400000000000006</c:v>
                </c:pt>
                <c:pt idx="54">
                  <c:v>53.800000000000004</c:v>
                </c:pt>
                <c:pt idx="55">
                  <c:v>54.300000000000004</c:v>
                </c:pt>
                <c:pt idx="56">
                  <c:v>54.800000000000004</c:v>
                </c:pt>
                <c:pt idx="57">
                  <c:v>55.2</c:v>
                </c:pt>
                <c:pt idx="58">
                  <c:v>55.2</c:v>
                </c:pt>
                <c:pt idx="59">
                  <c:v>56.2</c:v>
                </c:pt>
                <c:pt idx="60">
                  <c:v>56.2</c:v>
                </c:pt>
                <c:pt idx="61">
                  <c:v>57.199999999999996</c:v>
                </c:pt>
                <c:pt idx="62">
                  <c:v>57.599999999999994</c:v>
                </c:pt>
                <c:pt idx="63">
                  <c:v>57.599999999999994</c:v>
                </c:pt>
                <c:pt idx="64">
                  <c:v>58.599999999999994</c:v>
                </c:pt>
                <c:pt idx="65">
                  <c:v>59.099999999999994</c:v>
                </c:pt>
                <c:pt idx="66">
                  <c:v>59.599999999999994</c:v>
                </c:pt>
                <c:pt idx="67">
                  <c:v>60</c:v>
                </c:pt>
                <c:pt idx="68">
                  <c:v>60.5</c:v>
                </c:pt>
                <c:pt idx="69">
                  <c:v>61</c:v>
                </c:pt>
                <c:pt idx="70">
                  <c:v>61</c:v>
                </c:pt>
                <c:pt idx="71">
                  <c:v>62</c:v>
                </c:pt>
                <c:pt idx="72">
                  <c:v>62</c:v>
                </c:pt>
                <c:pt idx="73">
                  <c:v>62.9</c:v>
                </c:pt>
                <c:pt idx="74">
                  <c:v>63.4</c:v>
                </c:pt>
                <c:pt idx="75">
                  <c:v>63.9</c:v>
                </c:pt>
                <c:pt idx="76">
                  <c:v>64.400000000000006</c:v>
                </c:pt>
                <c:pt idx="77">
                  <c:v>64.900000000000006</c:v>
                </c:pt>
                <c:pt idx="78">
                  <c:v>65.3</c:v>
                </c:pt>
                <c:pt idx="79">
                  <c:v>65.3</c:v>
                </c:pt>
                <c:pt idx="80">
                  <c:v>66.3</c:v>
                </c:pt>
                <c:pt idx="81">
                  <c:v>66.8</c:v>
                </c:pt>
                <c:pt idx="82">
                  <c:v>67.300000000000011</c:v>
                </c:pt>
                <c:pt idx="83">
                  <c:v>67.300000000000011</c:v>
                </c:pt>
                <c:pt idx="84">
                  <c:v>67.300000000000011</c:v>
                </c:pt>
                <c:pt idx="85">
                  <c:v>68.7</c:v>
                </c:pt>
                <c:pt idx="86">
                  <c:v>68.7</c:v>
                </c:pt>
                <c:pt idx="87">
                  <c:v>69.699999999999989</c:v>
                </c:pt>
                <c:pt idx="88">
                  <c:v>70.099999999999994</c:v>
                </c:pt>
                <c:pt idx="89">
                  <c:v>70.099999999999994</c:v>
                </c:pt>
                <c:pt idx="90">
                  <c:v>71.099999999999994</c:v>
                </c:pt>
                <c:pt idx="91">
                  <c:v>71.599999999999994</c:v>
                </c:pt>
                <c:pt idx="92">
                  <c:v>71.599999999999994</c:v>
                </c:pt>
                <c:pt idx="93">
                  <c:v>72.5</c:v>
                </c:pt>
                <c:pt idx="94">
                  <c:v>73</c:v>
                </c:pt>
                <c:pt idx="95">
                  <c:v>73.5</c:v>
                </c:pt>
                <c:pt idx="96">
                  <c:v>74</c:v>
                </c:pt>
                <c:pt idx="97">
                  <c:v>74</c:v>
                </c:pt>
                <c:pt idx="98">
                  <c:v>74</c:v>
                </c:pt>
                <c:pt idx="99">
                  <c:v>75.900000000000006</c:v>
                </c:pt>
                <c:pt idx="100">
                  <c:v>76.400000000000006</c:v>
                </c:pt>
                <c:pt idx="101">
                  <c:v>76.900000000000006</c:v>
                </c:pt>
                <c:pt idx="102">
                  <c:v>77.400000000000006</c:v>
                </c:pt>
                <c:pt idx="103">
                  <c:v>77.8</c:v>
                </c:pt>
                <c:pt idx="104">
                  <c:v>78.3</c:v>
                </c:pt>
                <c:pt idx="105">
                  <c:v>78.8</c:v>
                </c:pt>
                <c:pt idx="106">
                  <c:v>79.3</c:v>
                </c:pt>
                <c:pt idx="107">
                  <c:v>79.800000000000011</c:v>
                </c:pt>
                <c:pt idx="108">
                  <c:v>80.2</c:v>
                </c:pt>
                <c:pt idx="109">
                  <c:v>80.7</c:v>
                </c:pt>
                <c:pt idx="110">
                  <c:v>81.2</c:v>
                </c:pt>
                <c:pt idx="111">
                  <c:v>81.699999999999989</c:v>
                </c:pt>
                <c:pt idx="112">
                  <c:v>82.199999999999989</c:v>
                </c:pt>
                <c:pt idx="113">
                  <c:v>82.6</c:v>
                </c:pt>
                <c:pt idx="114">
                  <c:v>83.1</c:v>
                </c:pt>
                <c:pt idx="115">
                  <c:v>83.6</c:v>
                </c:pt>
                <c:pt idx="116">
                  <c:v>83.6</c:v>
                </c:pt>
                <c:pt idx="117">
                  <c:v>84.6</c:v>
                </c:pt>
                <c:pt idx="118">
                  <c:v>85</c:v>
                </c:pt>
                <c:pt idx="119">
                  <c:v>85.5</c:v>
                </c:pt>
                <c:pt idx="120">
                  <c:v>86</c:v>
                </c:pt>
                <c:pt idx="121">
                  <c:v>86.5</c:v>
                </c:pt>
                <c:pt idx="122">
                  <c:v>87</c:v>
                </c:pt>
                <c:pt idx="123">
                  <c:v>87.5</c:v>
                </c:pt>
                <c:pt idx="124">
                  <c:v>87.9</c:v>
                </c:pt>
                <c:pt idx="125">
                  <c:v>88.4</c:v>
                </c:pt>
                <c:pt idx="126">
                  <c:v>88.4</c:v>
                </c:pt>
                <c:pt idx="127">
                  <c:v>89.4</c:v>
                </c:pt>
                <c:pt idx="128">
                  <c:v>89.4</c:v>
                </c:pt>
                <c:pt idx="129">
                  <c:v>90.3</c:v>
                </c:pt>
                <c:pt idx="130">
                  <c:v>90.8</c:v>
                </c:pt>
                <c:pt idx="131">
                  <c:v>91.3</c:v>
                </c:pt>
                <c:pt idx="132">
                  <c:v>91.3</c:v>
                </c:pt>
                <c:pt idx="133">
                  <c:v>92.300000000000011</c:v>
                </c:pt>
                <c:pt idx="134">
                  <c:v>92.7</c:v>
                </c:pt>
                <c:pt idx="135">
                  <c:v>92.7</c:v>
                </c:pt>
                <c:pt idx="136">
                  <c:v>93.7</c:v>
                </c:pt>
                <c:pt idx="137">
                  <c:v>93.7</c:v>
                </c:pt>
                <c:pt idx="138">
                  <c:v>93.7</c:v>
                </c:pt>
                <c:pt idx="139">
                  <c:v>95.1</c:v>
                </c:pt>
                <c:pt idx="140">
                  <c:v>95.6</c:v>
                </c:pt>
                <c:pt idx="141">
                  <c:v>96.1</c:v>
                </c:pt>
                <c:pt idx="142">
                  <c:v>96.6</c:v>
                </c:pt>
                <c:pt idx="143">
                  <c:v>96.6</c:v>
                </c:pt>
                <c:pt idx="144">
                  <c:v>98</c:v>
                </c:pt>
                <c:pt idx="145">
                  <c:v>98.5</c:v>
                </c:pt>
                <c:pt idx="146">
                  <c:v>99</c:v>
                </c:pt>
                <c:pt idx="147">
                  <c:v>99.5</c:v>
                </c:pt>
              </c:numCache>
            </c:numRef>
          </c:xVal>
          <c:yVal>
            <c:numRef>
              <c:f>data!$F$72:$F$219</c:f>
              <c:numCache>
                <c:formatCode>General</c:formatCode>
                <c:ptCount val="148"/>
                <c:pt idx="0">
                  <c:v>218.04858214052183</c:v>
                </c:pt>
                <c:pt idx="1">
                  <c:v>155.99096438936684</c:v>
                </c:pt>
                <c:pt idx="2">
                  <c:v>176.19577016881266</c:v>
                </c:pt>
                <c:pt idx="3">
                  <c:v>168.97976810472485</c:v>
                </c:pt>
                <c:pt idx="4">
                  <c:v>186.29817305853555</c:v>
                </c:pt>
                <c:pt idx="5">
                  <c:v>171.86616893035998</c:v>
                </c:pt>
                <c:pt idx="6">
                  <c:v>189.18457388417067</c:v>
                </c:pt>
                <c:pt idx="7">
                  <c:v>173.30936934317754</c:v>
                </c:pt>
                <c:pt idx="8">
                  <c:v>154.54776397654928</c:v>
                </c:pt>
                <c:pt idx="9">
                  <c:v>206.50297883798135</c:v>
                </c:pt>
                <c:pt idx="10">
                  <c:v>140.1157598483737</c:v>
                </c:pt>
                <c:pt idx="11">
                  <c:v>151.66136315091418</c:v>
                </c:pt>
                <c:pt idx="12">
                  <c:v>166.09336727908976</c:v>
                </c:pt>
                <c:pt idx="13">
                  <c:v>194.95737553544089</c:v>
                </c:pt>
                <c:pt idx="14">
                  <c:v>144.44536108682638</c:v>
                </c:pt>
                <c:pt idx="15">
                  <c:v>174.7525697559951</c:v>
                </c:pt>
                <c:pt idx="16">
                  <c:v>155.99096438936684</c:v>
                </c:pt>
                <c:pt idx="17">
                  <c:v>187.74137347135311</c:v>
                </c:pt>
                <c:pt idx="18">
                  <c:v>134.34295819710348</c:v>
                </c:pt>
                <c:pt idx="19">
                  <c:v>228.15098503024473</c:v>
                </c:pt>
                <c:pt idx="20">
                  <c:v>160.32056562781952</c:v>
                </c:pt>
                <c:pt idx="21">
                  <c:v>193.51417512262333</c:v>
                </c:pt>
                <c:pt idx="22">
                  <c:v>166.09336727908976</c:v>
                </c:pt>
                <c:pt idx="23">
                  <c:v>163.20696645345464</c:v>
                </c:pt>
                <c:pt idx="24">
                  <c:v>190.62777429698824</c:v>
                </c:pt>
                <c:pt idx="25">
                  <c:v>158.87736521500196</c:v>
                </c:pt>
                <c:pt idx="26">
                  <c:v>225.2645842046096</c:v>
                </c:pt>
                <c:pt idx="27">
                  <c:v>168.97976810472485</c:v>
                </c:pt>
                <c:pt idx="28">
                  <c:v>161.76376604063708</c:v>
                </c:pt>
                <c:pt idx="29">
                  <c:v>153.10456356373172</c:v>
                </c:pt>
                <c:pt idx="30">
                  <c:v>166.09336727908976</c:v>
                </c:pt>
                <c:pt idx="31">
                  <c:v>228.15098503024473</c:v>
                </c:pt>
                <c:pt idx="32">
                  <c:v>137.22935902273861</c:v>
                </c:pt>
                <c:pt idx="33">
                  <c:v>138.67255943555614</c:v>
                </c:pt>
                <c:pt idx="34">
                  <c:v>187.74137347135311</c:v>
                </c:pt>
                <c:pt idx="35">
                  <c:v>181.96857182008287</c:v>
                </c:pt>
                <c:pt idx="36">
                  <c:v>168.97976810472485</c:v>
                </c:pt>
                <c:pt idx="37">
                  <c:v>207.94617925079891</c:v>
                </c:pt>
                <c:pt idx="38">
                  <c:v>145.88856149964394</c:v>
                </c:pt>
                <c:pt idx="39">
                  <c:v>192.07097470980577</c:v>
                </c:pt>
                <c:pt idx="40">
                  <c:v>212.27578048925159</c:v>
                </c:pt>
                <c:pt idx="41">
                  <c:v>153.10456356373172</c:v>
                </c:pt>
                <c:pt idx="42">
                  <c:v>203.61657801234625</c:v>
                </c:pt>
                <c:pt idx="43">
                  <c:v>209.38937966361647</c:v>
                </c:pt>
                <c:pt idx="44">
                  <c:v>210.83258007643403</c:v>
                </c:pt>
                <c:pt idx="45">
                  <c:v>150.21816273809662</c:v>
                </c:pt>
                <c:pt idx="46">
                  <c:v>246.91259039687299</c:v>
                </c:pt>
                <c:pt idx="47">
                  <c:v>163.20696645345464</c:v>
                </c:pt>
                <c:pt idx="48">
                  <c:v>228.15098503024473</c:v>
                </c:pt>
                <c:pt idx="49">
                  <c:v>245.46938998405543</c:v>
                </c:pt>
                <c:pt idx="50">
                  <c:v>180.52537140726534</c:v>
                </c:pt>
                <c:pt idx="51">
                  <c:v>137.22935902273861</c:v>
                </c:pt>
                <c:pt idx="52">
                  <c:v>248.35579080969052</c:v>
                </c:pt>
                <c:pt idx="53">
                  <c:v>212.27578048925159</c:v>
                </c:pt>
                <c:pt idx="54">
                  <c:v>189.18457388417067</c:v>
                </c:pt>
                <c:pt idx="55">
                  <c:v>242.5829891584203</c:v>
                </c:pt>
                <c:pt idx="56">
                  <c:v>244.02618957123786</c:v>
                </c:pt>
                <c:pt idx="57">
                  <c:v>242.5829891584203</c:v>
                </c:pt>
                <c:pt idx="58">
                  <c:v>186.29817305853555</c:v>
                </c:pt>
                <c:pt idx="59">
                  <c:v>151.66136315091418</c:v>
                </c:pt>
                <c:pt idx="60">
                  <c:v>209.38937966361647</c:v>
                </c:pt>
                <c:pt idx="61">
                  <c:v>267.11739617631878</c:v>
                </c:pt>
                <c:pt idx="62">
                  <c:v>203.61657801234625</c:v>
                </c:pt>
                <c:pt idx="63">
                  <c:v>280.10619989167679</c:v>
                </c:pt>
                <c:pt idx="64">
                  <c:v>218.04858214052183</c:v>
                </c:pt>
                <c:pt idx="65">
                  <c:v>189.18457388417067</c:v>
                </c:pt>
                <c:pt idx="66">
                  <c:v>248.35579080969052</c:v>
                </c:pt>
                <c:pt idx="67">
                  <c:v>268.56059658913637</c:v>
                </c:pt>
                <c:pt idx="68">
                  <c:v>219.49178255333939</c:v>
                </c:pt>
                <c:pt idx="69">
                  <c:v>207.94617925079891</c:v>
                </c:pt>
                <c:pt idx="70">
                  <c:v>187.74137347135311</c:v>
                </c:pt>
                <c:pt idx="71">
                  <c:v>281.54940030449438</c:v>
                </c:pt>
                <c:pt idx="72">
                  <c:v>248.35579080969052</c:v>
                </c:pt>
                <c:pt idx="73">
                  <c:v>272.89019782758902</c:v>
                </c:pt>
                <c:pt idx="74">
                  <c:v>238.25338791996762</c:v>
                </c:pt>
                <c:pt idx="75">
                  <c:v>249.79899122250808</c:v>
                </c:pt>
                <c:pt idx="76">
                  <c:v>249.79899122250808</c:v>
                </c:pt>
                <c:pt idx="77">
                  <c:v>258.45819369941347</c:v>
                </c:pt>
                <c:pt idx="78">
                  <c:v>209.38937966361647</c:v>
                </c:pt>
                <c:pt idx="79">
                  <c:v>238.25338791996762</c:v>
                </c:pt>
                <c:pt idx="80">
                  <c:v>236.81018750715006</c:v>
                </c:pt>
                <c:pt idx="81">
                  <c:v>271.44699741477149</c:v>
                </c:pt>
                <c:pt idx="82">
                  <c:v>245.46938998405543</c:v>
                </c:pt>
                <c:pt idx="83">
                  <c:v>248.35579080969052</c:v>
                </c:pt>
                <c:pt idx="84">
                  <c:v>215.16218131488671</c:v>
                </c:pt>
                <c:pt idx="85">
                  <c:v>257.01499328659588</c:v>
                </c:pt>
                <c:pt idx="86">
                  <c:v>251.24219163532564</c:v>
                </c:pt>
                <c:pt idx="87">
                  <c:v>261.34459452504859</c:v>
                </c:pt>
                <c:pt idx="88">
                  <c:v>267.11739617631878</c:v>
                </c:pt>
                <c:pt idx="89">
                  <c:v>197.84377636107601</c:v>
                </c:pt>
                <c:pt idx="90">
                  <c:v>225.2645842046096</c:v>
                </c:pt>
                <c:pt idx="91">
                  <c:v>290.20860278139975</c:v>
                </c:pt>
                <c:pt idx="92">
                  <c:v>231.03738585587985</c:v>
                </c:pt>
                <c:pt idx="93">
                  <c:v>308.97020814802795</c:v>
                </c:pt>
                <c:pt idx="94">
                  <c:v>298.86780525830505</c:v>
                </c:pt>
                <c:pt idx="95">
                  <c:v>261.34459452504859</c:v>
                </c:pt>
                <c:pt idx="96">
                  <c:v>310.41340856084554</c:v>
                </c:pt>
                <c:pt idx="97">
                  <c:v>275.77659865322414</c:v>
                </c:pt>
                <c:pt idx="98">
                  <c:v>226.70778461742717</c:v>
                </c:pt>
                <c:pt idx="99">
                  <c:v>293.09500360703481</c:v>
                </c:pt>
                <c:pt idx="100">
                  <c:v>275.77659865322414</c:v>
                </c:pt>
                <c:pt idx="101">
                  <c:v>268.56059658913637</c:v>
                </c:pt>
                <c:pt idx="102">
                  <c:v>297.42460484548752</c:v>
                </c:pt>
                <c:pt idx="103">
                  <c:v>290.20860278139975</c:v>
                </c:pt>
                <c:pt idx="104">
                  <c:v>265.67419576350125</c:v>
                </c:pt>
                <c:pt idx="105">
                  <c:v>339.27741681719669</c:v>
                </c:pt>
                <c:pt idx="106">
                  <c:v>252.6853920481432</c:v>
                </c:pt>
                <c:pt idx="107">
                  <c:v>262.78779493786612</c:v>
                </c:pt>
                <c:pt idx="108">
                  <c:v>275.77659865322414</c:v>
                </c:pt>
                <c:pt idx="109">
                  <c:v>251.24219163532564</c:v>
                </c:pt>
                <c:pt idx="110">
                  <c:v>317.62941062493331</c:v>
                </c:pt>
                <c:pt idx="111">
                  <c:v>333.50461516592645</c:v>
                </c:pt>
                <c:pt idx="112">
                  <c:v>257.01499328659588</c:v>
                </c:pt>
                <c:pt idx="113">
                  <c:v>316.18621021211578</c:v>
                </c:pt>
                <c:pt idx="114">
                  <c:v>303.19740649675776</c:v>
                </c:pt>
                <c:pt idx="115">
                  <c:v>327.73181351465621</c:v>
                </c:pt>
                <c:pt idx="116">
                  <c:v>314.74300979929819</c:v>
                </c:pt>
                <c:pt idx="117">
                  <c:v>320.51581145056844</c:v>
                </c:pt>
                <c:pt idx="118">
                  <c:v>332.06141475310892</c:v>
                </c:pt>
                <c:pt idx="119">
                  <c:v>334.94781557874404</c:v>
                </c:pt>
                <c:pt idx="120">
                  <c:v>353.7094209453723</c:v>
                </c:pt>
                <c:pt idx="121">
                  <c:v>343.60701805564935</c:v>
                </c:pt>
                <c:pt idx="122">
                  <c:v>277.21979906604167</c:v>
                </c:pt>
                <c:pt idx="123">
                  <c:v>290.20860278139975</c:v>
                </c:pt>
                <c:pt idx="124">
                  <c:v>343.60701805564935</c:v>
                </c:pt>
                <c:pt idx="125">
                  <c:v>358.03902218382495</c:v>
                </c:pt>
                <c:pt idx="126">
                  <c:v>336.39101599156157</c:v>
                </c:pt>
                <c:pt idx="127">
                  <c:v>323.40221227620356</c:v>
                </c:pt>
                <c:pt idx="128">
                  <c:v>366.69822466073032</c:v>
                </c:pt>
                <c:pt idx="129">
                  <c:v>291.65180319421728</c:v>
                </c:pt>
                <c:pt idx="130">
                  <c:v>277.21979906604167</c:v>
                </c:pt>
                <c:pt idx="131">
                  <c:v>356.59582177100737</c:v>
                </c:pt>
                <c:pt idx="132">
                  <c:v>324.84541268902115</c:v>
                </c:pt>
                <c:pt idx="133">
                  <c:v>353.7094209453723</c:v>
                </c:pt>
                <c:pt idx="134">
                  <c:v>320.51581145056844</c:v>
                </c:pt>
                <c:pt idx="135">
                  <c:v>324.84541268902115</c:v>
                </c:pt>
                <c:pt idx="136">
                  <c:v>353.7094209453723</c:v>
                </c:pt>
                <c:pt idx="137">
                  <c:v>349.37981970691959</c:v>
                </c:pt>
                <c:pt idx="138">
                  <c:v>340.72061723001423</c:v>
                </c:pt>
                <c:pt idx="139">
                  <c:v>326.28861310183868</c:v>
                </c:pt>
                <c:pt idx="140">
                  <c:v>332.06141475310892</c:v>
                </c:pt>
                <c:pt idx="141">
                  <c:v>334.94781557874404</c:v>
                </c:pt>
                <c:pt idx="142">
                  <c:v>308.97020814802795</c:v>
                </c:pt>
                <c:pt idx="143">
                  <c:v>391.23263167862876</c:v>
                </c:pt>
                <c:pt idx="144">
                  <c:v>362.36862342227761</c:v>
                </c:pt>
                <c:pt idx="145">
                  <c:v>386.90303044017611</c:v>
                </c:pt>
                <c:pt idx="146">
                  <c:v>376.80062755045321</c:v>
                </c:pt>
                <c:pt idx="147">
                  <c:v>369.58462548636538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24-44CB-8DAE-974297BCF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79136"/>
        <c:axId val="162781056"/>
      </c:scatterChart>
      <c:valAx>
        <c:axId val="1627791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 9 Percentage 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81056"/>
        <c:crosses val="autoZero"/>
        <c:crossBetween val="midCat"/>
      </c:valAx>
      <c:valAx>
        <c:axId val="16278105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GCSE Scaled Score (linearly adjusted</a:t>
                </a:r>
                <a:r>
                  <a:rPr lang="en-GB" baseline="0"/>
                  <a:t> to match linear correlation)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79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Year 9 Percent</a:t>
            </a:r>
            <a:r>
              <a:rPr lang="en-GB" baseline="0"/>
              <a:t> Rank vs GCSE scaled score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Foundation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data!$E$2:$E$71</c:f>
              <c:numCache>
                <c:formatCode>General</c:formatCode>
                <c:ptCount val="70"/>
                <c:pt idx="0">
                  <c:v>0.4</c:v>
                </c:pt>
                <c:pt idx="1">
                  <c:v>0.4</c:v>
                </c:pt>
                <c:pt idx="2">
                  <c:v>0.89999999999999991</c:v>
                </c:pt>
                <c:pt idx="3">
                  <c:v>1.4000000000000001</c:v>
                </c:pt>
                <c:pt idx="4">
                  <c:v>1.7000000000000002</c:v>
                </c:pt>
                <c:pt idx="5">
                  <c:v>1.9</c:v>
                </c:pt>
                <c:pt idx="6">
                  <c:v>2.1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3.3000000000000003</c:v>
                </c:pt>
                <c:pt idx="11">
                  <c:v>3.4000000000000004</c:v>
                </c:pt>
                <c:pt idx="12">
                  <c:v>3.8</c:v>
                </c:pt>
                <c:pt idx="13">
                  <c:v>4.3</c:v>
                </c:pt>
                <c:pt idx="14">
                  <c:v>4.8</c:v>
                </c:pt>
                <c:pt idx="15">
                  <c:v>5.6000000000000005</c:v>
                </c:pt>
                <c:pt idx="16">
                  <c:v>5.7</c:v>
                </c:pt>
                <c:pt idx="17">
                  <c:v>6.1</c:v>
                </c:pt>
                <c:pt idx="18">
                  <c:v>6.2</c:v>
                </c:pt>
                <c:pt idx="19">
                  <c:v>6.5</c:v>
                </c:pt>
                <c:pt idx="20">
                  <c:v>6.7</c:v>
                </c:pt>
                <c:pt idx="21">
                  <c:v>6.9</c:v>
                </c:pt>
                <c:pt idx="22">
                  <c:v>7.1999999999999993</c:v>
                </c:pt>
                <c:pt idx="23">
                  <c:v>7.3999999999999995</c:v>
                </c:pt>
                <c:pt idx="24">
                  <c:v>7.6</c:v>
                </c:pt>
                <c:pt idx="25">
                  <c:v>8.1</c:v>
                </c:pt>
                <c:pt idx="26">
                  <c:v>8.6</c:v>
                </c:pt>
                <c:pt idx="27">
                  <c:v>8.6999999999999993</c:v>
                </c:pt>
                <c:pt idx="28">
                  <c:v>9.1</c:v>
                </c:pt>
                <c:pt idx="29">
                  <c:v>9.6</c:v>
                </c:pt>
                <c:pt idx="30">
                  <c:v>10</c:v>
                </c:pt>
                <c:pt idx="31">
                  <c:v>10</c:v>
                </c:pt>
                <c:pt idx="32">
                  <c:v>10.5</c:v>
                </c:pt>
                <c:pt idx="33">
                  <c:v>11</c:v>
                </c:pt>
                <c:pt idx="34">
                  <c:v>11.5</c:v>
                </c:pt>
                <c:pt idx="35">
                  <c:v>11.700000000000001</c:v>
                </c:pt>
                <c:pt idx="36">
                  <c:v>12</c:v>
                </c:pt>
                <c:pt idx="37">
                  <c:v>12.2</c:v>
                </c:pt>
                <c:pt idx="38">
                  <c:v>12.5</c:v>
                </c:pt>
                <c:pt idx="39">
                  <c:v>12.9</c:v>
                </c:pt>
                <c:pt idx="40">
                  <c:v>13.4</c:v>
                </c:pt>
                <c:pt idx="41">
                  <c:v>13.5</c:v>
                </c:pt>
                <c:pt idx="42">
                  <c:v>13.900000000000002</c:v>
                </c:pt>
                <c:pt idx="43">
                  <c:v>13.900000000000002</c:v>
                </c:pt>
                <c:pt idx="44">
                  <c:v>14.899999999999999</c:v>
                </c:pt>
                <c:pt idx="45">
                  <c:v>15.299999999999999</c:v>
                </c:pt>
                <c:pt idx="46">
                  <c:v>15.8</c:v>
                </c:pt>
                <c:pt idx="47">
                  <c:v>16.3</c:v>
                </c:pt>
                <c:pt idx="48">
                  <c:v>16.8</c:v>
                </c:pt>
                <c:pt idx="49">
                  <c:v>16.8</c:v>
                </c:pt>
                <c:pt idx="50">
                  <c:v>17.7</c:v>
                </c:pt>
                <c:pt idx="51">
                  <c:v>17.899999999999999</c:v>
                </c:pt>
                <c:pt idx="52">
                  <c:v>18.2</c:v>
                </c:pt>
                <c:pt idx="53">
                  <c:v>18.7</c:v>
                </c:pt>
                <c:pt idx="54">
                  <c:v>18.7</c:v>
                </c:pt>
                <c:pt idx="55">
                  <c:v>18.7</c:v>
                </c:pt>
                <c:pt idx="56">
                  <c:v>18.7</c:v>
                </c:pt>
                <c:pt idx="57">
                  <c:v>21.099999999999998</c:v>
                </c:pt>
                <c:pt idx="58">
                  <c:v>21.6</c:v>
                </c:pt>
                <c:pt idx="59">
                  <c:v>22.5</c:v>
                </c:pt>
                <c:pt idx="60">
                  <c:v>23.5</c:v>
                </c:pt>
                <c:pt idx="61">
                  <c:v>24</c:v>
                </c:pt>
                <c:pt idx="62">
                  <c:v>24.5</c:v>
                </c:pt>
                <c:pt idx="63">
                  <c:v>25.4</c:v>
                </c:pt>
                <c:pt idx="64">
                  <c:v>26.400000000000002</c:v>
                </c:pt>
                <c:pt idx="65">
                  <c:v>26.900000000000002</c:v>
                </c:pt>
                <c:pt idx="66">
                  <c:v>28.299999999999997</c:v>
                </c:pt>
                <c:pt idx="67">
                  <c:v>29.799999999999997</c:v>
                </c:pt>
                <c:pt idx="68">
                  <c:v>31.7</c:v>
                </c:pt>
                <c:pt idx="69">
                  <c:v>33.6</c:v>
                </c:pt>
              </c:numCache>
            </c:numRef>
          </c:xVal>
          <c:yVal>
            <c:numRef>
              <c:f>data!$D$2:$D$71</c:f>
              <c:numCache>
                <c:formatCode>General</c:formatCode>
                <c:ptCount val="70"/>
                <c:pt idx="0">
                  <c:v>48</c:v>
                </c:pt>
                <c:pt idx="1">
                  <c:v>76</c:v>
                </c:pt>
                <c:pt idx="2">
                  <c:v>32</c:v>
                </c:pt>
                <c:pt idx="3">
                  <c:v>77</c:v>
                </c:pt>
                <c:pt idx="4">
                  <c:v>34</c:v>
                </c:pt>
                <c:pt idx="5">
                  <c:v>104</c:v>
                </c:pt>
                <c:pt idx="6">
                  <c:v>64</c:v>
                </c:pt>
                <c:pt idx="7">
                  <c:v>61</c:v>
                </c:pt>
                <c:pt idx="8">
                  <c:v>60</c:v>
                </c:pt>
                <c:pt idx="9">
                  <c:v>48</c:v>
                </c:pt>
                <c:pt idx="10">
                  <c:v>96</c:v>
                </c:pt>
                <c:pt idx="11">
                  <c:v>21</c:v>
                </c:pt>
                <c:pt idx="12">
                  <c:v>58</c:v>
                </c:pt>
                <c:pt idx="13">
                  <c:v>72</c:v>
                </c:pt>
                <c:pt idx="14">
                  <c:v>106</c:v>
                </c:pt>
                <c:pt idx="15">
                  <c:v>79</c:v>
                </c:pt>
                <c:pt idx="16">
                  <c:v>114</c:v>
                </c:pt>
                <c:pt idx="17">
                  <c:v>50</c:v>
                </c:pt>
                <c:pt idx="18">
                  <c:v>127</c:v>
                </c:pt>
                <c:pt idx="19">
                  <c:v>120</c:v>
                </c:pt>
                <c:pt idx="20">
                  <c:v>82</c:v>
                </c:pt>
                <c:pt idx="21">
                  <c:v>99</c:v>
                </c:pt>
                <c:pt idx="22">
                  <c:v>93</c:v>
                </c:pt>
                <c:pt idx="23">
                  <c:v>76</c:v>
                </c:pt>
                <c:pt idx="24">
                  <c:v>107</c:v>
                </c:pt>
                <c:pt idx="25">
                  <c:v>60</c:v>
                </c:pt>
                <c:pt idx="26">
                  <c:v>92</c:v>
                </c:pt>
                <c:pt idx="27">
                  <c:v>76</c:v>
                </c:pt>
                <c:pt idx="28">
                  <c:v>101</c:v>
                </c:pt>
                <c:pt idx="29">
                  <c:v>98</c:v>
                </c:pt>
                <c:pt idx="30">
                  <c:v>72</c:v>
                </c:pt>
                <c:pt idx="31">
                  <c:v>110</c:v>
                </c:pt>
                <c:pt idx="32">
                  <c:v>99</c:v>
                </c:pt>
                <c:pt idx="33">
                  <c:v>125</c:v>
                </c:pt>
                <c:pt idx="34">
                  <c:v>122</c:v>
                </c:pt>
                <c:pt idx="35">
                  <c:v>112</c:v>
                </c:pt>
                <c:pt idx="36">
                  <c:v>144</c:v>
                </c:pt>
                <c:pt idx="37">
                  <c:v>140</c:v>
                </c:pt>
                <c:pt idx="38">
                  <c:v>93</c:v>
                </c:pt>
                <c:pt idx="39">
                  <c:v>143</c:v>
                </c:pt>
                <c:pt idx="40">
                  <c:v>131</c:v>
                </c:pt>
                <c:pt idx="41">
                  <c:v>54</c:v>
                </c:pt>
                <c:pt idx="42">
                  <c:v>101</c:v>
                </c:pt>
                <c:pt idx="43">
                  <c:v>144</c:v>
                </c:pt>
                <c:pt idx="44">
                  <c:v>121</c:v>
                </c:pt>
                <c:pt idx="45">
                  <c:v>122</c:v>
                </c:pt>
                <c:pt idx="46">
                  <c:v>113</c:v>
                </c:pt>
                <c:pt idx="47">
                  <c:v>119</c:v>
                </c:pt>
                <c:pt idx="48">
                  <c:v>134</c:v>
                </c:pt>
                <c:pt idx="49">
                  <c:v>142</c:v>
                </c:pt>
                <c:pt idx="50">
                  <c:v>101</c:v>
                </c:pt>
                <c:pt idx="51">
                  <c:v>146</c:v>
                </c:pt>
                <c:pt idx="52">
                  <c:v>114</c:v>
                </c:pt>
                <c:pt idx="53">
                  <c:v>94</c:v>
                </c:pt>
                <c:pt idx="54">
                  <c:v>105</c:v>
                </c:pt>
                <c:pt idx="55">
                  <c:v>117</c:v>
                </c:pt>
                <c:pt idx="56">
                  <c:v>128</c:v>
                </c:pt>
                <c:pt idx="57">
                  <c:v>129</c:v>
                </c:pt>
                <c:pt idx="58">
                  <c:v>111</c:v>
                </c:pt>
                <c:pt idx="59">
                  <c:v>134</c:v>
                </c:pt>
                <c:pt idx="60">
                  <c:v>120</c:v>
                </c:pt>
                <c:pt idx="61">
                  <c:v>131</c:v>
                </c:pt>
                <c:pt idx="62">
                  <c:v>121</c:v>
                </c:pt>
                <c:pt idx="63">
                  <c:v>131</c:v>
                </c:pt>
                <c:pt idx="64">
                  <c:v>135</c:v>
                </c:pt>
                <c:pt idx="65">
                  <c:v>171</c:v>
                </c:pt>
                <c:pt idx="66">
                  <c:v>154</c:v>
                </c:pt>
                <c:pt idx="67">
                  <c:v>135</c:v>
                </c:pt>
                <c:pt idx="68">
                  <c:v>133</c:v>
                </c:pt>
                <c:pt idx="69">
                  <c:v>146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24-44CB-8DAE-974297BCFB12}"/>
            </c:ext>
          </c:extLst>
        </c:ser>
        <c:ser>
          <c:idx val="1"/>
          <c:order val="1"/>
          <c:tx>
            <c:v>Higher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data!$E$72:$E$219</c:f>
              <c:numCache>
                <c:formatCode>General</c:formatCode>
                <c:ptCount val="148"/>
                <c:pt idx="0">
                  <c:v>22.1</c:v>
                </c:pt>
                <c:pt idx="1">
                  <c:v>22.5</c:v>
                </c:pt>
                <c:pt idx="2">
                  <c:v>25.900000000000002</c:v>
                </c:pt>
                <c:pt idx="3">
                  <c:v>26.900000000000002</c:v>
                </c:pt>
                <c:pt idx="4">
                  <c:v>27.800000000000004</c:v>
                </c:pt>
                <c:pt idx="5">
                  <c:v>28.799999999999997</c:v>
                </c:pt>
                <c:pt idx="6">
                  <c:v>29.299999999999997</c:v>
                </c:pt>
                <c:pt idx="7">
                  <c:v>30.2</c:v>
                </c:pt>
                <c:pt idx="8">
                  <c:v>30.7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32.6</c:v>
                </c:pt>
                <c:pt idx="12">
                  <c:v>32.6</c:v>
                </c:pt>
                <c:pt idx="13">
                  <c:v>34</c:v>
                </c:pt>
                <c:pt idx="14">
                  <c:v>34.1</c:v>
                </c:pt>
                <c:pt idx="15">
                  <c:v>34.599999999999994</c:v>
                </c:pt>
                <c:pt idx="16">
                  <c:v>34.599999999999994</c:v>
                </c:pt>
                <c:pt idx="17">
                  <c:v>35.5</c:v>
                </c:pt>
                <c:pt idx="18">
                  <c:v>36</c:v>
                </c:pt>
                <c:pt idx="19">
                  <c:v>36.5</c:v>
                </c:pt>
                <c:pt idx="20">
                  <c:v>37</c:v>
                </c:pt>
                <c:pt idx="21">
                  <c:v>37.5</c:v>
                </c:pt>
                <c:pt idx="22">
                  <c:v>37.9</c:v>
                </c:pt>
                <c:pt idx="23">
                  <c:v>38.4</c:v>
                </c:pt>
                <c:pt idx="24">
                  <c:v>38.9</c:v>
                </c:pt>
                <c:pt idx="25">
                  <c:v>39.4</c:v>
                </c:pt>
                <c:pt idx="26">
                  <c:v>39.4</c:v>
                </c:pt>
                <c:pt idx="27">
                  <c:v>40.300000000000004</c:v>
                </c:pt>
                <c:pt idx="28">
                  <c:v>40.799999999999997</c:v>
                </c:pt>
                <c:pt idx="29">
                  <c:v>41.3</c:v>
                </c:pt>
                <c:pt idx="30">
                  <c:v>41.8</c:v>
                </c:pt>
                <c:pt idx="31">
                  <c:v>42.3</c:v>
                </c:pt>
                <c:pt idx="32">
                  <c:v>42.699999999999996</c:v>
                </c:pt>
                <c:pt idx="33">
                  <c:v>43.2</c:v>
                </c:pt>
                <c:pt idx="34">
                  <c:v>43.7</c:v>
                </c:pt>
                <c:pt idx="35">
                  <c:v>44.2</c:v>
                </c:pt>
                <c:pt idx="36">
                  <c:v>44.2</c:v>
                </c:pt>
                <c:pt idx="37">
                  <c:v>45.1</c:v>
                </c:pt>
                <c:pt idx="38">
                  <c:v>45.1</c:v>
                </c:pt>
                <c:pt idx="39">
                  <c:v>45.1</c:v>
                </c:pt>
                <c:pt idx="40">
                  <c:v>46.6</c:v>
                </c:pt>
                <c:pt idx="41">
                  <c:v>47.099999999999994</c:v>
                </c:pt>
                <c:pt idx="42">
                  <c:v>47.5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49.5</c:v>
                </c:pt>
                <c:pt idx="47">
                  <c:v>49.5</c:v>
                </c:pt>
                <c:pt idx="48">
                  <c:v>50.4</c:v>
                </c:pt>
                <c:pt idx="49">
                  <c:v>50.9</c:v>
                </c:pt>
                <c:pt idx="50">
                  <c:v>51.9</c:v>
                </c:pt>
                <c:pt idx="51">
                  <c:v>52.400000000000006</c:v>
                </c:pt>
                <c:pt idx="52">
                  <c:v>52.400000000000006</c:v>
                </c:pt>
                <c:pt idx="53">
                  <c:v>52.400000000000006</c:v>
                </c:pt>
                <c:pt idx="54">
                  <c:v>53.800000000000004</c:v>
                </c:pt>
                <c:pt idx="55">
                  <c:v>54.300000000000004</c:v>
                </c:pt>
                <c:pt idx="56">
                  <c:v>54.800000000000004</c:v>
                </c:pt>
                <c:pt idx="57">
                  <c:v>55.2</c:v>
                </c:pt>
                <c:pt idx="58">
                  <c:v>55.2</c:v>
                </c:pt>
                <c:pt idx="59">
                  <c:v>56.2</c:v>
                </c:pt>
                <c:pt idx="60">
                  <c:v>56.2</c:v>
                </c:pt>
                <c:pt idx="61">
                  <c:v>57.199999999999996</c:v>
                </c:pt>
                <c:pt idx="62">
                  <c:v>57.599999999999994</c:v>
                </c:pt>
                <c:pt idx="63">
                  <c:v>57.599999999999994</c:v>
                </c:pt>
                <c:pt idx="64">
                  <c:v>58.599999999999994</c:v>
                </c:pt>
                <c:pt idx="65">
                  <c:v>59.099999999999994</c:v>
                </c:pt>
                <c:pt idx="66">
                  <c:v>59.599999999999994</c:v>
                </c:pt>
                <c:pt idx="67">
                  <c:v>60</c:v>
                </c:pt>
                <c:pt idx="68">
                  <c:v>60.5</c:v>
                </c:pt>
                <c:pt idx="69">
                  <c:v>61</c:v>
                </c:pt>
                <c:pt idx="70">
                  <c:v>61</c:v>
                </c:pt>
                <c:pt idx="71">
                  <c:v>62</c:v>
                </c:pt>
                <c:pt idx="72">
                  <c:v>62</c:v>
                </c:pt>
                <c:pt idx="73">
                  <c:v>62.9</c:v>
                </c:pt>
                <c:pt idx="74">
                  <c:v>63.4</c:v>
                </c:pt>
                <c:pt idx="75">
                  <c:v>63.9</c:v>
                </c:pt>
                <c:pt idx="76">
                  <c:v>64.400000000000006</c:v>
                </c:pt>
                <c:pt idx="77">
                  <c:v>64.900000000000006</c:v>
                </c:pt>
                <c:pt idx="78">
                  <c:v>65.3</c:v>
                </c:pt>
                <c:pt idx="79">
                  <c:v>65.3</c:v>
                </c:pt>
                <c:pt idx="80">
                  <c:v>66.3</c:v>
                </c:pt>
                <c:pt idx="81">
                  <c:v>66.8</c:v>
                </c:pt>
                <c:pt idx="82">
                  <c:v>67.300000000000011</c:v>
                </c:pt>
                <c:pt idx="83">
                  <c:v>67.300000000000011</c:v>
                </c:pt>
                <c:pt idx="84">
                  <c:v>67.300000000000011</c:v>
                </c:pt>
                <c:pt idx="85">
                  <c:v>68.7</c:v>
                </c:pt>
                <c:pt idx="86">
                  <c:v>68.7</c:v>
                </c:pt>
                <c:pt idx="87">
                  <c:v>69.699999999999989</c:v>
                </c:pt>
                <c:pt idx="88">
                  <c:v>70.099999999999994</c:v>
                </c:pt>
                <c:pt idx="89">
                  <c:v>70.099999999999994</c:v>
                </c:pt>
                <c:pt idx="90">
                  <c:v>71.099999999999994</c:v>
                </c:pt>
                <c:pt idx="91">
                  <c:v>71.599999999999994</c:v>
                </c:pt>
                <c:pt idx="92">
                  <c:v>71.599999999999994</c:v>
                </c:pt>
                <c:pt idx="93">
                  <c:v>72.5</c:v>
                </c:pt>
                <c:pt idx="94">
                  <c:v>73</c:v>
                </c:pt>
                <c:pt idx="95">
                  <c:v>73.5</c:v>
                </c:pt>
                <c:pt idx="96">
                  <c:v>74</c:v>
                </c:pt>
                <c:pt idx="97">
                  <c:v>74</c:v>
                </c:pt>
                <c:pt idx="98">
                  <c:v>74</c:v>
                </c:pt>
                <c:pt idx="99">
                  <c:v>75.900000000000006</c:v>
                </c:pt>
                <c:pt idx="100">
                  <c:v>76.400000000000006</c:v>
                </c:pt>
                <c:pt idx="101">
                  <c:v>76.900000000000006</c:v>
                </c:pt>
                <c:pt idx="102">
                  <c:v>77.400000000000006</c:v>
                </c:pt>
                <c:pt idx="103">
                  <c:v>77.8</c:v>
                </c:pt>
                <c:pt idx="104">
                  <c:v>78.3</c:v>
                </c:pt>
                <c:pt idx="105">
                  <c:v>78.8</c:v>
                </c:pt>
                <c:pt idx="106">
                  <c:v>79.3</c:v>
                </c:pt>
                <c:pt idx="107">
                  <c:v>79.800000000000011</c:v>
                </c:pt>
                <c:pt idx="108">
                  <c:v>80.2</c:v>
                </c:pt>
                <c:pt idx="109">
                  <c:v>80.7</c:v>
                </c:pt>
                <c:pt idx="110">
                  <c:v>81.2</c:v>
                </c:pt>
                <c:pt idx="111">
                  <c:v>81.699999999999989</c:v>
                </c:pt>
                <c:pt idx="112">
                  <c:v>82.199999999999989</c:v>
                </c:pt>
                <c:pt idx="113">
                  <c:v>82.6</c:v>
                </c:pt>
                <c:pt idx="114">
                  <c:v>83.1</c:v>
                </c:pt>
                <c:pt idx="115">
                  <c:v>83.6</c:v>
                </c:pt>
                <c:pt idx="116">
                  <c:v>83.6</c:v>
                </c:pt>
                <c:pt idx="117">
                  <c:v>84.6</c:v>
                </c:pt>
                <c:pt idx="118">
                  <c:v>85</c:v>
                </c:pt>
                <c:pt idx="119">
                  <c:v>85.5</c:v>
                </c:pt>
                <c:pt idx="120">
                  <c:v>86</c:v>
                </c:pt>
                <c:pt idx="121">
                  <c:v>86.5</c:v>
                </c:pt>
                <c:pt idx="122">
                  <c:v>87</c:v>
                </c:pt>
                <c:pt idx="123">
                  <c:v>87.5</c:v>
                </c:pt>
                <c:pt idx="124">
                  <c:v>87.9</c:v>
                </c:pt>
                <c:pt idx="125">
                  <c:v>88.4</c:v>
                </c:pt>
                <c:pt idx="126">
                  <c:v>88.4</c:v>
                </c:pt>
                <c:pt idx="127">
                  <c:v>89.4</c:v>
                </c:pt>
                <c:pt idx="128">
                  <c:v>89.4</c:v>
                </c:pt>
                <c:pt idx="129">
                  <c:v>90.3</c:v>
                </c:pt>
                <c:pt idx="130">
                  <c:v>90.8</c:v>
                </c:pt>
                <c:pt idx="131">
                  <c:v>91.3</c:v>
                </c:pt>
                <c:pt idx="132">
                  <c:v>91.3</c:v>
                </c:pt>
                <c:pt idx="133">
                  <c:v>92.300000000000011</c:v>
                </c:pt>
                <c:pt idx="134">
                  <c:v>92.7</c:v>
                </c:pt>
                <c:pt idx="135">
                  <c:v>92.7</c:v>
                </c:pt>
                <c:pt idx="136">
                  <c:v>93.7</c:v>
                </c:pt>
                <c:pt idx="137">
                  <c:v>93.7</c:v>
                </c:pt>
                <c:pt idx="138">
                  <c:v>93.7</c:v>
                </c:pt>
                <c:pt idx="139">
                  <c:v>95.1</c:v>
                </c:pt>
                <c:pt idx="140">
                  <c:v>95.6</c:v>
                </c:pt>
                <c:pt idx="141">
                  <c:v>96.1</c:v>
                </c:pt>
                <c:pt idx="142">
                  <c:v>96.6</c:v>
                </c:pt>
                <c:pt idx="143">
                  <c:v>96.6</c:v>
                </c:pt>
                <c:pt idx="144">
                  <c:v>98</c:v>
                </c:pt>
                <c:pt idx="145">
                  <c:v>98.5</c:v>
                </c:pt>
                <c:pt idx="146">
                  <c:v>99</c:v>
                </c:pt>
                <c:pt idx="147">
                  <c:v>99.5</c:v>
                </c:pt>
              </c:numCache>
            </c:numRef>
          </c:xVal>
          <c:yVal>
            <c:numRef>
              <c:f>data!$D$72:$D$219</c:f>
              <c:numCache>
                <c:formatCode>General</c:formatCode>
                <c:ptCount val="148"/>
                <c:pt idx="0">
                  <c:v>112</c:v>
                </c:pt>
                <c:pt idx="1">
                  <c:v>69</c:v>
                </c:pt>
                <c:pt idx="2">
                  <c:v>83</c:v>
                </c:pt>
                <c:pt idx="3">
                  <c:v>78</c:v>
                </c:pt>
                <c:pt idx="4">
                  <c:v>90</c:v>
                </c:pt>
                <c:pt idx="5">
                  <c:v>80</c:v>
                </c:pt>
                <c:pt idx="6">
                  <c:v>92</c:v>
                </c:pt>
                <c:pt idx="7">
                  <c:v>81</c:v>
                </c:pt>
                <c:pt idx="8">
                  <c:v>68</c:v>
                </c:pt>
                <c:pt idx="9">
                  <c:v>104</c:v>
                </c:pt>
                <c:pt idx="10">
                  <c:v>58</c:v>
                </c:pt>
                <c:pt idx="11">
                  <c:v>66</c:v>
                </c:pt>
                <c:pt idx="12">
                  <c:v>76</c:v>
                </c:pt>
                <c:pt idx="13">
                  <c:v>96</c:v>
                </c:pt>
                <c:pt idx="14">
                  <c:v>61</c:v>
                </c:pt>
                <c:pt idx="15">
                  <c:v>82</c:v>
                </c:pt>
                <c:pt idx="16">
                  <c:v>69</c:v>
                </c:pt>
                <c:pt idx="17">
                  <c:v>91</c:v>
                </c:pt>
                <c:pt idx="18">
                  <c:v>54</c:v>
                </c:pt>
                <c:pt idx="19">
                  <c:v>119</c:v>
                </c:pt>
                <c:pt idx="20">
                  <c:v>72</c:v>
                </c:pt>
                <c:pt idx="21">
                  <c:v>95</c:v>
                </c:pt>
                <c:pt idx="22">
                  <c:v>76</c:v>
                </c:pt>
                <c:pt idx="23">
                  <c:v>74</c:v>
                </c:pt>
                <c:pt idx="24">
                  <c:v>93</c:v>
                </c:pt>
                <c:pt idx="25">
                  <c:v>71</c:v>
                </c:pt>
                <c:pt idx="26">
                  <c:v>117</c:v>
                </c:pt>
                <c:pt idx="27">
                  <c:v>78</c:v>
                </c:pt>
                <c:pt idx="28">
                  <c:v>73</c:v>
                </c:pt>
                <c:pt idx="29">
                  <c:v>67</c:v>
                </c:pt>
                <c:pt idx="30">
                  <c:v>76</c:v>
                </c:pt>
                <c:pt idx="31">
                  <c:v>119</c:v>
                </c:pt>
                <c:pt idx="32">
                  <c:v>56</c:v>
                </c:pt>
                <c:pt idx="33">
                  <c:v>57</c:v>
                </c:pt>
                <c:pt idx="34">
                  <c:v>91</c:v>
                </c:pt>
                <c:pt idx="35">
                  <c:v>87</c:v>
                </c:pt>
                <c:pt idx="36">
                  <c:v>78</c:v>
                </c:pt>
                <c:pt idx="37">
                  <c:v>105</c:v>
                </c:pt>
                <c:pt idx="38">
                  <c:v>62</c:v>
                </c:pt>
                <c:pt idx="39">
                  <c:v>94</c:v>
                </c:pt>
                <c:pt idx="40">
                  <c:v>108</c:v>
                </c:pt>
                <c:pt idx="41">
                  <c:v>67</c:v>
                </c:pt>
                <c:pt idx="42">
                  <c:v>102</c:v>
                </c:pt>
                <c:pt idx="43">
                  <c:v>106</c:v>
                </c:pt>
                <c:pt idx="44">
                  <c:v>107</c:v>
                </c:pt>
                <c:pt idx="45">
                  <c:v>65</c:v>
                </c:pt>
                <c:pt idx="46">
                  <c:v>132</c:v>
                </c:pt>
                <c:pt idx="47">
                  <c:v>74</c:v>
                </c:pt>
                <c:pt idx="48">
                  <c:v>119</c:v>
                </c:pt>
                <c:pt idx="49">
                  <c:v>131</c:v>
                </c:pt>
                <c:pt idx="50">
                  <c:v>86</c:v>
                </c:pt>
                <c:pt idx="51">
                  <c:v>56</c:v>
                </c:pt>
                <c:pt idx="52">
                  <c:v>133</c:v>
                </c:pt>
                <c:pt idx="53">
                  <c:v>108</c:v>
                </c:pt>
                <c:pt idx="54">
                  <c:v>92</c:v>
                </c:pt>
                <c:pt idx="55">
                  <c:v>129</c:v>
                </c:pt>
                <c:pt idx="56">
                  <c:v>130</c:v>
                </c:pt>
                <c:pt idx="57">
                  <c:v>129</c:v>
                </c:pt>
                <c:pt idx="58">
                  <c:v>90</c:v>
                </c:pt>
                <c:pt idx="59">
                  <c:v>66</c:v>
                </c:pt>
                <c:pt idx="60">
                  <c:v>106</c:v>
                </c:pt>
                <c:pt idx="61">
                  <c:v>146</c:v>
                </c:pt>
                <c:pt idx="62">
                  <c:v>102</c:v>
                </c:pt>
                <c:pt idx="63">
                  <c:v>155</c:v>
                </c:pt>
                <c:pt idx="64">
                  <c:v>112</c:v>
                </c:pt>
                <c:pt idx="65">
                  <c:v>92</c:v>
                </c:pt>
                <c:pt idx="66">
                  <c:v>133</c:v>
                </c:pt>
                <c:pt idx="67">
                  <c:v>147</c:v>
                </c:pt>
                <c:pt idx="68">
                  <c:v>113</c:v>
                </c:pt>
                <c:pt idx="69">
                  <c:v>105</c:v>
                </c:pt>
                <c:pt idx="70">
                  <c:v>91</c:v>
                </c:pt>
                <c:pt idx="71">
                  <c:v>156</c:v>
                </c:pt>
                <c:pt idx="72">
                  <c:v>133</c:v>
                </c:pt>
                <c:pt idx="73">
                  <c:v>150</c:v>
                </c:pt>
                <c:pt idx="74">
                  <c:v>126</c:v>
                </c:pt>
                <c:pt idx="75">
                  <c:v>134</c:v>
                </c:pt>
                <c:pt idx="76">
                  <c:v>134</c:v>
                </c:pt>
                <c:pt idx="77">
                  <c:v>140</c:v>
                </c:pt>
                <c:pt idx="78">
                  <c:v>106</c:v>
                </c:pt>
                <c:pt idx="79">
                  <c:v>126</c:v>
                </c:pt>
                <c:pt idx="80">
                  <c:v>125</c:v>
                </c:pt>
                <c:pt idx="81">
                  <c:v>149</c:v>
                </c:pt>
                <c:pt idx="82">
                  <c:v>131</c:v>
                </c:pt>
                <c:pt idx="83">
                  <c:v>133</c:v>
                </c:pt>
                <c:pt idx="84">
                  <c:v>110</c:v>
                </c:pt>
                <c:pt idx="85">
                  <c:v>139</c:v>
                </c:pt>
                <c:pt idx="86">
                  <c:v>135</c:v>
                </c:pt>
                <c:pt idx="87">
                  <c:v>142</c:v>
                </c:pt>
                <c:pt idx="88">
                  <c:v>146</c:v>
                </c:pt>
                <c:pt idx="89">
                  <c:v>98</c:v>
                </c:pt>
                <c:pt idx="90">
                  <c:v>117</c:v>
                </c:pt>
                <c:pt idx="91">
                  <c:v>162</c:v>
                </c:pt>
                <c:pt idx="92">
                  <c:v>121</c:v>
                </c:pt>
                <c:pt idx="93">
                  <c:v>175</c:v>
                </c:pt>
                <c:pt idx="94">
                  <c:v>168</c:v>
                </c:pt>
                <c:pt idx="95">
                  <c:v>142</c:v>
                </c:pt>
                <c:pt idx="96">
                  <c:v>176</c:v>
                </c:pt>
                <c:pt idx="97">
                  <c:v>152</c:v>
                </c:pt>
                <c:pt idx="98">
                  <c:v>118</c:v>
                </c:pt>
                <c:pt idx="99">
                  <c:v>164</c:v>
                </c:pt>
                <c:pt idx="100">
                  <c:v>152</c:v>
                </c:pt>
                <c:pt idx="101">
                  <c:v>147</c:v>
                </c:pt>
                <c:pt idx="102">
                  <c:v>167</c:v>
                </c:pt>
                <c:pt idx="103">
                  <c:v>162</c:v>
                </c:pt>
                <c:pt idx="104">
                  <c:v>145</c:v>
                </c:pt>
                <c:pt idx="105">
                  <c:v>196</c:v>
                </c:pt>
                <c:pt idx="106">
                  <c:v>136</c:v>
                </c:pt>
                <c:pt idx="107">
                  <c:v>143</c:v>
                </c:pt>
                <c:pt idx="108">
                  <c:v>152</c:v>
                </c:pt>
                <c:pt idx="109">
                  <c:v>135</c:v>
                </c:pt>
                <c:pt idx="110">
                  <c:v>181</c:v>
                </c:pt>
                <c:pt idx="111">
                  <c:v>192</c:v>
                </c:pt>
                <c:pt idx="112">
                  <c:v>139</c:v>
                </c:pt>
                <c:pt idx="113">
                  <c:v>180</c:v>
                </c:pt>
                <c:pt idx="114">
                  <c:v>171</c:v>
                </c:pt>
                <c:pt idx="115">
                  <c:v>188</c:v>
                </c:pt>
                <c:pt idx="116">
                  <c:v>179</c:v>
                </c:pt>
                <c:pt idx="117">
                  <c:v>183</c:v>
                </c:pt>
                <c:pt idx="118">
                  <c:v>191</c:v>
                </c:pt>
                <c:pt idx="119">
                  <c:v>193</c:v>
                </c:pt>
                <c:pt idx="120">
                  <c:v>206</c:v>
                </c:pt>
                <c:pt idx="121">
                  <c:v>199</c:v>
                </c:pt>
                <c:pt idx="122">
                  <c:v>153</c:v>
                </c:pt>
                <c:pt idx="123">
                  <c:v>162</c:v>
                </c:pt>
                <c:pt idx="124">
                  <c:v>199</c:v>
                </c:pt>
                <c:pt idx="125">
                  <c:v>209</c:v>
                </c:pt>
                <c:pt idx="126">
                  <c:v>194</c:v>
                </c:pt>
                <c:pt idx="127">
                  <c:v>185</c:v>
                </c:pt>
                <c:pt idx="128">
                  <c:v>215</c:v>
                </c:pt>
                <c:pt idx="129">
                  <c:v>163</c:v>
                </c:pt>
                <c:pt idx="130">
                  <c:v>153</c:v>
                </c:pt>
                <c:pt idx="131">
                  <c:v>208</c:v>
                </c:pt>
                <c:pt idx="132">
                  <c:v>186</c:v>
                </c:pt>
                <c:pt idx="133">
                  <c:v>206</c:v>
                </c:pt>
                <c:pt idx="134">
                  <c:v>183</c:v>
                </c:pt>
                <c:pt idx="135">
                  <c:v>186</c:v>
                </c:pt>
                <c:pt idx="136">
                  <c:v>206</c:v>
                </c:pt>
                <c:pt idx="137">
                  <c:v>203</c:v>
                </c:pt>
                <c:pt idx="138">
                  <c:v>197</c:v>
                </c:pt>
                <c:pt idx="139">
                  <c:v>187</c:v>
                </c:pt>
                <c:pt idx="140">
                  <c:v>191</c:v>
                </c:pt>
                <c:pt idx="141">
                  <c:v>193</c:v>
                </c:pt>
                <c:pt idx="142">
                  <c:v>175</c:v>
                </c:pt>
                <c:pt idx="143">
                  <c:v>232</c:v>
                </c:pt>
                <c:pt idx="144">
                  <c:v>212</c:v>
                </c:pt>
                <c:pt idx="145">
                  <c:v>229</c:v>
                </c:pt>
                <c:pt idx="146">
                  <c:v>222</c:v>
                </c:pt>
                <c:pt idx="147">
                  <c:v>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24-44CB-8DAE-974297BCF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74656"/>
        <c:axId val="163455360"/>
      </c:scatterChart>
      <c:valAx>
        <c:axId val="1631746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 9 Percentage 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55360"/>
        <c:crosses val="autoZero"/>
        <c:crossBetween val="midCat"/>
      </c:valAx>
      <c:valAx>
        <c:axId val="16345536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GCSE Scaled Score (linearly adjusted</a:t>
                </a:r>
                <a:r>
                  <a:rPr lang="en-GB" baseline="0"/>
                  <a:t> to match linear correlation)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4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32</xdr:row>
      <xdr:rowOff>57150</xdr:rowOff>
    </xdr:from>
    <xdr:to>
      <xdr:col>19</xdr:col>
      <xdr:colOff>371475</xdr:colOff>
      <xdr:row>54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9</xdr:row>
      <xdr:rowOff>28575</xdr:rowOff>
    </xdr:from>
    <xdr:to>
      <xdr:col>19</xdr:col>
      <xdr:colOff>419100</xdr:colOff>
      <xdr:row>31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581025</xdr:colOff>
      <xdr:row>3</xdr:row>
      <xdr:rowOff>104776</xdr:rowOff>
    </xdr:from>
    <xdr:to>
      <xdr:col>13</xdr:col>
      <xdr:colOff>161925</xdr:colOff>
      <xdr:row>6</xdr:row>
      <xdr:rowOff>152137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76875" y="942976"/>
          <a:ext cx="1666875" cy="62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9"/>
  <sheetViews>
    <sheetView tabSelected="1" topLeftCell="B1" zoomScaleNormal="100" workbookViewId="0">
      <selection activeCell="P7" sqref="P7"/>
    </sheetView>
  </sheetViews>
  <sheetFormatPr defaultRowHeight="15" x14ac:dyDescent="0.25"/>
  <cols>
    <col min="1" max="1" width="2.7109375" style="9" customWidth="1"/>
    <col min="2" max="2" width="6.140625" style="4" customWidth="1"/>
    <col min="3" max="3" width="11.140625" style="4" bestFit="1" customWidth="1"/>
    <col min="4" max="4" width="9.5703125" style="4" customWidth="1"/>
    <col min="5" max="5" width="9.140625" style="4" customWidth="1"/>
    <col min="6" max="6" width="8.85546875" style="5" customWidth="1"/>
    <col min="7" max="7" width="4.7109375" customWidth="1"/>
    <col min="8" max="8" width="12" customWidth="1"/>
    <col min="12" max="12" width="7.140625" customWidth="1"/>
    <col min="13" max="13" width="5.85546875" customWidth="1"/>
    <col min="14" max="14" width="4.7109375" customWidth="1"/>
    <col min="15" max="15" width="6.5703125" customWidth="1"/>
  </cols>
  <sheetData>
    <row r="1" spans="1:18" s="19" customFormat="1" ht="36" customHeight="1" thickBot="1" x14ac:dyDescent="0.3">
      <c r="A1" s="16"/>
      <c r="B1" s="17" t="s">
        <v>5</v>
      </c>
      <c r="C1" s="17" t="s">
        <v>3</v>
      </c>
      <c r="D1" s="17" t="s">
        <v>2</v>
      </c>
      <c r="E1" s="17" t="s">
        <v>4</v>
      </c>
      <c r="F1" s="18" t="s">
        <v>8</v>
      </c>
      <c r="J1" s="23" t="s">
        <v>7</v>
      </c>
      <c r="K1" s="23" t="s">
        <v>1</v>
      </c>
      <c r="O1" s="24" t="s">
        <v>13</v>
      </c>
      <c r="P1" s="15"/>
      <c r="Q1" s="15"/>
      <c r="R1" s="33"/>
    </row>
    <row r="2" spans="1:18" x14ac:dyDescent="0.25">
      <c r="B2" s="4">
        <v>1</v>
      </c>
      <c r="C2" s="4" t="s">
        <v>0</v>
      </c>
      <c r="D2" s="4">
        <v>48</v>
      </c>
      <c r="E2" s="4">
        <v>0.4</v>
      </c>
      <c r="F2" s="5">
        <f t="shared" ref="F2:F65" si="0">D2*VLOOKUP(C2,$P$3:$R$4,2,FALSE)+VLOOKUP(C2,$P$3:$R$4,3,FALSE)</f>
        <v>48</v>
      </c>
      <c r="H2" s="20"/>
      <c r="I2" s="21" t="s">
        <v>10</v>
      </c>
      <c r="J2" s="25">
        <f>SLOPE(D2:D71,E2:E71)</f>
        <v>2.8281985025012717</v>
      </c>
      <c r="K2" s="25">
        <f>SLOPE(D72:D219,E72:E219)</f>
        <v>1.9596713508276959</v>
      </c>
      <c r="L2" s="22" t="s">
        <v>6</v>
      </c>
      <c r="M2" s="26">
        <f>J2/K2</f>
        <v>1.4432004128175577</v>
      </c>
      <c r="O2" s="3"/>
      <c r="Q2" s="4" t="s">
        <v>9</v>
      </c>
      <c r="R2" s="5" t="s">
        <v>12</v>
      </c>
    </row>
    <row r="3" spans="1:18" x14ac:dyDescent="0.25">
      <c r="B3" s="4">
        <v>2</v>
      </c>
      <c r="C3" s="4" t="s">
        <v>0</v>
      </c>
      <c r="D3" s="4">
        <v>76</v>
      </c>
      <c r="E3" s="4">
        <v>0.4</v>
      </c>
      <c r="F3" s="5">
        <f t="shared" si="0"/>
        <v>76</v>
      </c>
      <c r="H3" s="20"/>
      <c r="I3" s="21" t="s">
        <v>11</v>
      </c>
      <c r="J3" s="28">
        <f>INTERCEPT(D2:D71,E2:E71)</f>
        <v>67.743050232876897</v>
      </c>
      <c r="K3" s="28">
        <f>INTERCEPT(D72:D219,E72:E219)</f>
        <v>7.8526268612938566</v>
      </c>
      <c r="L3" s="22"/>
      <c r="M3" s="27"/>
      <c r="O3" s="3"/>
      <c r="P3" s="31" t="s">
        <v>0</v>
      </c>
      <c r="Q3" s="4">
        <v>1</v>
      </c>
      <c r="R3" s="5">
        <v>0</v>
      </c>
    </row>
    <row r="4" spans="1:18" ht="15.75" thickBot="1" x14ac:dyDescent="0.3">
      <c r="B4" s="4">
        <v>3</v>
      </c>
      <c r="C4" s="4" t="s">
        <v>0</v>
      </c>
      <c r="D4" s="4">
        <v>32</v>
      </c>
      <c r="E4" s="4">
        <v>0.89999999999999991</v>
      </c>
      <c r="F4" s="5">
        <f t="shared" si="0"/>
        <v>32</v>
      </c>
      <c r="O4" s="6"/>
      <c r="P4" s="32" t="s">
        <v>1</v>
      </c>
      <c r="Q4" s="29">
        <f>M2</f>
        <v>1.4432004128175577</v>
      </c>
      <c r="R4" s="30">
        <f>J3-M2*K3</f>
        <v>56.410135904955361</v>
      </c>
    </row>
    <row r="5" spans="1:18" x14ac:dyDescent="0.25">
      <c r="B5" s="4">
        <v>4</v>
      </c>
      <c r="C5" s="4" t="s">
        <v>0</v>
      </c>
      <c r="D5" s="4">
        <v>77</v>
      </c>
      <c r="E5" s="4">
        <v>1.4000000000000001</v>
      </c>
      <c r="F5" s="5">
        <f t="shared" si="0"/>
        <v>77</v>
      </c>
    </row>
    <row r="6" spans="1:18" x14ac:dyDescent="0.25">
      <c r="B6" s="4">
        <v>5</v>
      </c>
      <c r="C6" s="4" t="s">
        <v>0</v>
      </c>
      <c r="D6" s="4">
        <v>34</v>
      </c>
      <c r="E6" s="4">
        <v>1.7000000000000002</v>
      </c>
      <c r="F6" s="5">
        <f t="shared" si="0"/>
        <v>34</v>
      </c>
    </row>
    <row r="7" spans="1:18" x14ac:dyDescent="0.25">
      <c r="B7" s="4">
        <v>6</v>
      </c>
      <c r="C7" s="4" t="s">
        <v>0</v>
      </c>
      <c r="D7" s="4">
        <v>104</v>
      </c>
      <c r="E7" s="4">
        <v>1.9</v>
      </c>
      <c r="F7" s="5">
        <f t="shared" si="0"/>
        <v>104</v>
      </c>
    </row>
    <row r="8" spans="1:18" x14ac:dyDescent="0.25">
      <c r="B8" s="4">
        <v>7</v>
      </c>
      <c r="C8" s="4" t="s">
        <v>0</v>
      </c>
      <c r="D8" s="4">
        <v>64</v>
      </c>
      <c r="E8" s="4">
        <v>2.1</v>
      </c>
      <c r="F8" s="5">
        <f t="shared" si="0"/>
        <v>64</v>
      </c>
    </row>
    <row r="9" spans="1:18" x14ac:dyDescent="0.25">
      <c r="B9" s="4">
        <v>8</v>
      </c>
      <c r="C9" s="4" t="s">
        <v>0</v>
      </c>
      <c r="D9" s="4">
        <v>61</v>
      </c>
      <c r="E9" s="4">
        <v>2.4</v>
      </c>
      <c r="F9" s="5">
        <f t="shared" si="0"/>
        <v>61</v>
      </c>
    </row>
    <row r="10" spans="1:18" x14ac:dyDescent="0.25">
      <c r="B10" s="4">
        <v>9</v>
      </c>
      <c r="C10" s="4" t="s">
        <v>0</v>
      </c>
      <c r="D10" s="4">
        <v>60</v>
      </c>
      <c r="E10" s="4">
        <v>2.6</v>
      </c>
      <c r="F10" s="5">
        <f t="shared" si="0"/>
        <v>60</v>
      </c>
    </row>
    <row r="11" spans="1:18" x14ac:dyDescent="0.25">
      <c r="B11" s="4">
        <v>10</v>
      </c>
      <c r="C11" s="4" t="s">
        <v>0</v>
      </c>
      <c r="D11" s="4">
        <v>48</v>
      </c>
      <c r="E11" s="4">
        <v>2.8000000000000003</v>
      </c>
      <c r="F11" s="5">
        <f t="shared" si="0"/>
        <v>48</v>
      </c>
    </row>
    <row r="12" spans="1:18" x14ac:dyDescent="0.25">
      <c r="B12" s="4">
        <v>11</v>
      </c>
      <c r="C12" s="4" t="s">
        <v>0</v>
      </c>
      <c r="D12" s="4">
        <v>96</v>
      </c>
      <c r="E12" s="4">
        <v>3.3000000000000003</v>
      </c>
      <c r="F12" s="5">
        <f t="shared" si="0"/>
        <v>96</v>
      </c>
    </row>
    <row r="13" spans="1:18" x14ac:dyDescent="0.25">
      <c r="B13" s="4">
        <v>12</v>
      </c>
      <c r="C13" s="4" t="s">
        <v>0</v>
      </c>
      <c r="D13" s="4">
        <v>21</v>
      </c>
      <c r="E13" s="4">
        <v>3.4000000000000004</v>
      </c>
      <c r="F13" s="5">
        <f t="shared" si="0"/>
        <v>21</v>
      </c>
    </row>
    <row r="14" spans="1:18" x14ac:dyDescent="0.25">
      <c r="B14" s="4">
        <v>13</v>
      </c>
      <c r="C14" s="4" t="s">
        <v>0</v>
      </c>
      <c r="D14" s="4">
        <v>58</v>
      </c>
      <c r="E14" s="4">
        <v>3.8</v>
      </c>
      <c r="F14" s="5">
        <f t="shared" si="0"/>
        <v>58</v>
      </c>
    </row>
    <row r="15" spans="1:18" x14ac:dyDescent="0.25">
      <c r="B15" s="4">
        <v>14</v>
      </c>
      <c r="C15" s="4" t="s">
        <v>0</v>
      </c>
      <c r="D15" s="4">
        <v>72</v>
      </c>
      <c r="E15" s="4">
        <v>4.3</v>
      </c>
      <c r="F15" s="5">
        <f t="shared" si="0"/>
        <v>72</v>
      </c>
    </row>
    <row r="16" spans="1:18" x14ac:dyDescent="0.25">
      <c r="B16" s="4">
        <v>15</v>
      </c>
      <c r="C16" s="4" t="s">
        <v>0</v>
      </c>
      <c r="D16" s="4">
        <v>106</v>
      </c>
      <c r="E16" s="4">
        <v>4.8</v>
      </c>
      <c r="F16" s="5">
        <f t="shared" si="0"/>
        <v>106</v>
      </c>
    </row>
    <row r="17" spans="2:6" x14ac:dyDescent="0.25">
      <c r="B17" s="4">
        <v>16</v>
      </c>
      <c r="C17" s="4" t="s">
        <v>0</v>
      </c>
      <c r="D17" s="4">
        <v>79</v>
      </c>
      <c r="E17" s="4">
        <v>5.6000000000000005</v>
      </c>
      <c r="F17" s="5">
        <f t="shared" si="0"/>
        <v>79</v>
      </c>
    </row>
    <row r="18" spans="2:6" x14ac:dyDescent="0.25">
      <c r="B18" s="4">
        <v>17</v>
      </c>
      <c r="C18" s="4" t="s">
        <v>0</v>
      </c>
      <c r="D18" s="4">
        <v>114</v>
      </c>
      <c r="E18" s="4">
        <v>5.7</v>
      </c>
      <c r="F18" s="5">
        <f t="shared" si="0"/>
        <v>114</v>
      </c>
    </row>
    <row r="19" spans="2:6" x14ac:dyDescent="0.25">
      <c r="B19" s="4">
        <v>18</v>
      </c>
      <c r="C19" s="4" t="s">
        <v>0</v>
      </c>
      <c r="D19" s="4">
        <v>50</v>
      </c>
      <c r="E19" s="4">
        <v>6.1</v>
      </c>
      <c r="F19" s="5">
        <f t="shared" si="0"/>
        <v>50</v>
      </c>
    </row>
    <row r="20" spans="2:6" x14ac:dyDescent="0.25">
      <c r="B20" s="4">
        <v>19</v>
      </c>
      <c r="C20" s="4" t="s">
        <v>0</v>
      </c>
      <c r="D20" s="4">
        <v>127</v>
      </c>
      <c r="E20" s="4">
        <v>6.2</v>
      </c>
      <c r="F20" s="5">
        <f t="shared" si="0"/>
        <v>127</v>
      </c>
    </row>
    <row r="21" spans="2:6" x14ac:dyDescent="0.25">
      <c r="B21" s="4">
        <v>20</v>
      </c>
      <c r="C21" s="4" t="s">
        <v>0</v>
      </c>
      <c r="D21" s="4">
        <v>120</v>
      </c>
      <c r="E21" s="4">
        <v>6.5</v>
      </c>
      <c r="F21" s="5">
        <f t="shared" si="0"/>
        <v>120</v>
      </c>
    </row>
    <row r="22" spans="2:6" x14ac:dyDescent="0.25">
      <c r="B22" s="4">
        <v>21</v>
      </c>
      <c r="C22" s="4" t="s">
        <v>0</v>
      </c>
      <c r="D22" s="4">
        <v>82</v>
      </c>
      <c r="E22" s="4">
        <v>6.7</v>
      </c>
      <c r="F22" s="5">
        <f t="shared" si="0"/>
        <v>82</v>
      </c>
    </row>
    <row r="23" spans="2:6" x14ac:dyDescent="0.25">
      <c r="B23" s="4">
        <v>22</v>
      </c>
      <c r="C23" s="4" t="s">
        <v>0</v>
      </c>
      <c r="D23" s="4">
        <v>99</v>
      </c>
      <c r="E23" s="4">
        <v>6.9</v>
      </c>
      <c r="F23" s="5">
        <f t="shared" si="0"/>
        <v>99</v>
      </c>
    </row>
    <row r="24" spans="2:6" x14ac:dyDescent="0.25">
      <c r="B24" s="4">
        <v>23</v>
      </c>
      <c r="C24" s="4" t="s">
        <v>0</v>
      </c>
      <c r="D24" s="4">
        <v>93</v>
      </c>
      <c r="E24" s="4">
        <v>7.1999999999999993</v>
      </c>
      <c r="F24" s="5">
        <f t="shared" si="0"/>
        <v>93</v>
      </c>
    </row>
    <row r="25" spans="2:6" x14ac:dyDescent="0.25">
      <c r="B25" s="4">
        <v>24</v>
      </c>
      <c r="C25" s="4" t="s">
        <v>0</v>
      </c>
      <c r="D25" s="4">
        <v>76</v>
      </c>
      <c r="E25" s="4">
        <v>7.3999999999999995</v>
      </c>
      <c r="F25" s="5">
        <f t="shared" si="0"/>
        <v>76</v>
      </c>
    </row>
    <row r="26" spans="2:6" x14ac:dyDescent="0.25">
      <c r="B26" s="4">
        <v>25</v>
      </c>
      <c r="C26" s="4" t="s">
        <v>0</v>
      </c>
      <c r="D26" s="4">
        <v>107</v>
      </c>
      <c r="E26" s="4">
        <v>7.6</v>
      </c>
      <c r="F26" s="5">
        <f t="shared" si="0"/>
        <v>107</v>
      </c>
    </row>
    <row r="27" spans="2:6" x14ac:dyDescent="0.25">
      <c r="B27" s="4">
        <v>26</v>
      </c>
      <c r="C27" s="4" t="s">
        <v>0</v>
      </c>
      <c r="D27" s="4">
        <v>60</v>
      </c>
      <c r="E27" s="4">
        <v>8.1</v>
      </c>
      <c r="F27" s="5">
        <f t="shared" si="0"/>
        <v>60</v>
      </c>
    </row>
    <row r="28" spans="2:6" x14ac:dyDescent="0.25">
      <c r="B28" s="4">
        <v>27</v>
      </c>
      <c r="C28" s="4" t="s">
        <v>0</v>
      </c>
      <c r="D28" s="4">
        <v>92</v>
      </c>
      <c r="E28" s="4">
        <v>8.6</v>
      </c>
      <c r="F28" s="5">
        <f t="shared" si="0"/>
        <v>92</v>
      </c>
    </row>
    <row r="29" spans="2:6" x14ac:dyDescent="0.25">
      <c r="B29" s="4">
        <v>28</v>
      </c>
      <c r="C29" s="4" t="s">
        <v>0</v>
      </c>
      <c r="D29" s="4">
        <v>76</v>
      </c>
      <c r="E29" s="4">
        <v>8.6999999999999993</v>
      </c>
      <c r="F29" s="5">
        <f t="shared" si="0"/>
        <v>76</v>
      </c>
    </row>
    <row r="30" spans="2:6" x14ac:dyDescent="0.25">
      <c r="B30" s="4">
        <v>29</v>
      </c>
      <c r="C30" s="4" t="s">
        <v>0</v>
      </c>
      <c r="D30" s="4">
        <v>101</v>
      </c>
      <c r="E30" s="4">
        <v>9.1</v>
      </c>
      <c r="F30" s="5">
        <f t="shared" si="0"/>
        <v>101</v>
      </c>
    </row>
    <row r="31" spans="2:6" x14ac:dyDescent="0.25">
      <c r="B31" s="4">
        <v>30</v>
      </c>
      <c r="C31" s="4" t="s">
        <v>0</v>
      </c>
      <c r="D31" s="4">
        <v>98</v>
      </c>
      <c r="E31" s="4">
        <v>9.6</v>
      </c>
      <c r="F31" s="5">
        <f t="shared" si="0"/>
        <v>98</v>
      </c>
    </row>
    <row r="32" spans="2:6" x14ac:dyDescent="0.25">
      <c r="B32" s="4">
        <v>31</v>
      </c>
      <c r="C32" s="4" t="s">
        <v>0</v>
      </c>
      <c r="D32" s="4">
        <v>72</v>
      </c>
      <c r="E32" s="4">
        <v>10</v>
      </c>
      <c r="F32" s="5">
        <f t="shared" si="0"/>
        <v>72</v>
      </c>
    </row>
    <row r="33" spans="2:6" x14ac:dyDescent="0.25">
      <c r="B33" s="4">
        <v>32</v>
      </c>
      <c r="C33" s="4" t="s">
        <v>0</v>
      </c>
      <c r="D33" s="4">
        <v>110</v>
      </c>
      <c r="E33" s="4">
        <v>10</v>
      </c>
      <c r="F33" s="5">
        <f t="shared" si="0"/>
        <v>110</v>
      </c>
    </row>
    <row r="34" spans="2:6" x14ac:dyDescent="0.25">
      <c r="B34" s="4">
        <v>33</v>
      </c>
      <c r="C34" s="4" t="s">
        <v>0</v>
      </c>
      <c r="D34" s="4">
        <v>99</v>
      </c>
      <c r="E34" s="4">
        <v>10.5</v>
      </c>
      <c r="F34" s="5">
        <f t="shared" si="0"/>
        <v>99</v>
      </c>
    </row>
    <row r="35" spans="2:6" x14ac:dyDescent="0.25">
      <c r="B35" s="4">
        <v>34</v>
      </c>
      <c r="C35" s="4" t="s">
        <v>0</v>
      </c>
      <c r="D35" s="4">
        <v>125</v>
      </c>
      <c r="E35" s="4">
        <v>11</v>
      </c>
      <c r="F35" s="5">
        <f t="shared" si="0"/>
        <v>125</v>
      </c>
    </row>
    <row r="36" spans="2:6" x14ac:dyDescent="0.25">
      <c r="B36" s="4">
        <v>35</v>
      </c>
      <c r="C36" s="4" t="s">
        <v>0</v>
      </c>
      <c r="D36" s="4">
        <v>122</v>
      </c>
      <c r="E36" s="4">
        <v>11.5</v>
      </c>
      <c r="F36" s="5">
        <f t="shared" si="0"/>
        <v>122</v>
      </c>
    </row>
    <row r="37" spans="2:6" x14ac:dyDescent="0.25">
      <c r="B37" s="4">
        <v>36</v>
      </c>
      <c r="C37" s="4" t="s">
        <v>0</v>
      </c>
      <c r="D37" s="4">
        <v>112</v>
      </c>
      <c r="E37" s="4">
        <v>11.700000000000001</v>
      </c>
      <c r="F37" s="5">
        <f t="shared" si="0"/>
        <v>112</v>
      </c>
    </row>
    <row r="38" spans="2:6" x14ac:dyDescent="0.25">
      <c r="B38" s="4">
        <v>37</v>
      </c>
      <c r="C38" s="4" t="s">
        <v>0</v>
      </c>
      <c r="D38" s="4">
        <v>144</v>
      </c>
      <c r="E38" s="4">
        <v>12</v>
      </c>
      <c r="F38" s="5">
        <f t="shared" si="0"/>
        <v>144</v>
      </c>
    </row>
    <row r="39" spans="2:6" x14ac:dyDescent="0.25">
      <c r="B39" s="4">
        <v>38</v>
      </c>
      <c r="C39" s="4" t="s">
        <v>0</v>
      </c>
      <c r="D39" s="4">
        <v>140</v>
      </c>
      <c r="E39" s="4">
        <v>12.2</v>
      </c>
      <c r="F39" s="5">
        <f t="shared" si="0"/>
        <v>140</v>
      </c>
    </row>
    <row r="40" spans="2:6" x14ac:dyDescent="0.25">
      <c r="B40" s="4">
        <v>39</v>
      </c>
      <c r="C40" s="4" t="s">
        <v>0</v>
      </c>
      <c r="D40" s="4">
        <v>93</v>
      </c>
      <c r="E40" s="4">
        <v>12.5</v>
      </c>
      <c r="F40" s="5">
        <f t="shared" si="0"/>
        <v>93</v>
      </c>
    </row>
    <row r="41" spans="2:6" x14ac:dyDescent="0.25">
      <c r="B41" s="4">
        <v>40</v>
      </c>
      <c r="C41" s="4" t="s">
        <v>0</v>
      </c>
      <c r="D41" s="4">
        <v>143</v>
      </c>
      <c r="E41" s="4">
        <v>12.9</v>
      </c>
      <c r="F41" s="5">
        <f t="shared" si="0"/>
        <v>143</v>
      </c>
    </row>
    <row r="42" spans="2:6" x14ac:dyDescent="0.25">
      <c r="B42" s="4">
        <v>41</v>
      </c>
      <c r="C42" s="4" t="s">
        <v>0</v>
      </c>
      <c r="D42" s="4">
        <v>131</v>
      </c>
      <c r="E42" s="4">
        <v>13.4</v>
      </c>
      <c r="F42" s="5">
        <f t="shared" si="0"/>
        <v>131</v>
      </c>
    </row>
    <row r="43" spans="2:6" x14ac:dyDescent="0.25">
      <c r="B43" s="4">
        <v>42</v>
      </c>
      <c r="C43" s="4" t="s">
        <v>0</v>
      </c>
      <c r="D43" s="4">
        <v>54</v>
      </c>
      <c r="E43" s="4">
        <v>13.5</v>
      </c>
      <c r="F43" s="5">
        <f t="shared" si="0"/>
        <v>54</v>
      </c>
    </row>
    <row r="44" spans="2:6" x14ac:dyDescent="0.25">
      <c r="B44" s="4">
        <v>43</v>
      </c>
      <c r="C44" s="4" t="s">
        <v>0</v>
      </c>
      <c r="D44" s="4">
        <v>101</v>
      </c>
      <c r="E44" s="4">
        <v>13.900000000000002</v>
      </c>
      <c r="F44" s="5">
        <f t="shared" si="0"/>
        <v>101</v>
      </c>
    </row>
    <row r="45" spans="2:6" x14ac:dyDescent="0.25">
      <c r="B45" s="4">
        <v>44</v>
      </c>
      <c r="C45" s="4" t="s">
        <v>0</v>
      </c>
      <c r="D45" s="4">
        <v>144</v>
      </c>
      <c r="E45" s="4">
        <v>13.900000000000002</v>
      </c>
      <c r="F45" s="5">
        <f t="shared" si="0"/>
        <v>144</v>
      </c>
    </row>
    <row r="46" spans="2:6" x14ac:dyDescent="0.25">
      <c r="B46" s="4">
        <v>45</v>
      </c>
      <c r="C46" s="4" t="s">
        <v>0</v>
      </c>
      <c r="D46" s="4">
        <v>121</v>
      </c>
      <c r="E46" s="4">
        <v>14.899999999999999</v>
      </c>
      <c r="F46" s="5">
        <f t="shared" si="0"/>
        <v>121</v>
      </c>
    </row>
    <row r="47" spans="2:6" x14ac:dyDescent="0.25">
      <c r="B47" s="4">
        <v>46</v>
      </c>
      <c r="C47" s="4" t="s">
        <v>0</v>
      </c>
      <c r="D47" s="4">
        <v>122</v>
      </c>
      <c r="E47" s="4">
        <v>15.299999999999999</v>
      </c>
      <c r="F47" s="5">
        <f t="shared" si="0"/>
        <v>122</v>
      </c>
    </row>
    <row r="48" spans="2:6" x14ac:dyDescent="0.25">
      <c r="B48" s="4">
        <v>47</v>
      </c>
      <c r="C48" s="4" t="s">
        <v>0</v>
      </c>
      <c r="D48" s="4">
        <v>113</v>
      </c>
      <c r="E48" s="4">
        <v>15.8</v>
      </c>
      <c r="F48" s="5">
        <f t="shared" si="0"/>
        <v>113</v>
      </c>
    </row>
    <row r="49" spans="2:6" x14ac:dyDescent="0.25">
      <c r="B49" s="4">
        <v>48</v>
      </c>
      <c r="C49" s="4" t="s">
        <v>0</v>
      </c>
      <c r="D49" s="4">
        <v>119</v>
      </c>
      <c r="E49" s="4">
        <v>16.3</v>
      </c>
      <c r="F49" s="5">
        <f t="shared" si="0"/>
        <v>119</v>
      </c>
    </row>
    <row r="50" spans="2:6" x14ac:dyDescent="0.25">
      <c r="B50" s="4">
        <v>49</v>
      </c>
      <c r="C50" s="4" t="s">
        <v>0</v>
      </c>
      <c r="D50" s="4">
        <v>134</v>
      </c>
      <c r="E50" s="4">
        <v>16.8</v>
      </c>
      <c r="F50" s="5">
        <f t="shared" si="0"/>
        <v>134</v>
      </c>
    </row>
    <row r="51" spans="2:6" x14ac:dyDescent="0.25">
      <c r="B51" s="4">
        <v>50</v>
      </c>
      <c r="C51" s="4" t="s">
        <v>0</v>
      </c>
      <c r="D51" s="4">
        <v>142</v>
      </c>
      <c r="E51" s="4">
        <v>16.8</v>
      </c>
      <c r="F51" s="5">
        <f t="shared" si="0"/>
        <v>142</v>
      </c>
    </row>
    <row r="52" spans="2:6" x14ac:dyDescent="0.25">
      <c r="B52" s="4">
        <v>51</v>
      </c>
      <c r="C52" s="4" t="s">
        <v>0</v>
      </c>
      <c r="D52" s="4">
        <v>101</v>
      </c>
      <c r="E52" s="4">
        <v>17.7</v>
      </c>
      <c r="F52" s="5">
        <f t="shared" si="0"/>
        <v>101</v>
      </c>
    </row>
    <row r="53" spans="2:6" x14ac:dyDescent="0.25">
      <c r="B53" s="4">
        <v>52</v>
      </c>
      <c r="C53" s="4" t="s">
        <v>0</v>
      </c>
      <c r="D53" s="4">
        <v>146</v>
      </c>
      <c r="E53" s="4">
        <v>17.899999999999999</v>
      </c>
      <c r="F53" s="5">
        <f t="shared" si="0"/>
        <v>146</v>
      </c>
    </row>
    <row r="54" spans="2:6" x14ac:dyDescent="0.25">
      <c r="B54" s="4">
        <v>53</v>
      </c>
      <c r="C54" s="4" t="s">
        <v>0</v>
      </c>
      <c r="D54" s="4">
        <v>114</v>
      </c>
      <c r="E54" s="4">
        <v>18.2</v>
      </c>
      <c r="F54" s="5">
        <f t="shared" si="0"/>
        <v>114</v>
      </c>
    </row>
    <row r="55" spans="2:6" x14ac:dyDescent="0.25">
      <c r="B55" s="4">
        <v>54</v>
      </c>
      <c r="C55" s="4" t="s">
        <v>0</v>
      </c>
      <c r="D55" s="4">
        <v>94</v>
      </c>
      <c r="E55" s="4">
        <v>18.7</v>
      </c>
      <c r="F55" s="5">
        <f t="shared" si="0"/>
        <v>94</v>
      </c>
    </row>
    <row r="56" spans="2:6" x14ac:dyDescent="0.25">
      <c r="B56" s="4">
        <v>55</v>
      </c>
      <c r="C56" s="4" t="s">
        <v>0</v>
      </c>
      <c r="D56" s="4">
        <v>105</v>
      </c>
      <c r="E56" s="4">
        <v>18.7</v>
      </c>
      <c r="F56" s="5">
        <f t="shared" si="0"/>
        <v>105</v>
      </c>
    </row>
    <row r="57" spans="2:6" x14ac:dyDescent="0.25">
      <c r="B57" s="4">
        <v>56</v>
      </c>
      <c r="C57" s="4" t="s">
        <v>0</v>
      </c>
      <c r="D57" s="4">
        <v>117</v>
      </c>
      <c r="E57" s="4">
        <v>18.7</v>
      </c>
      <c r="F57" s="5">
        <f t="shared" si="0"/>
        <v>117</v>
      </c>
    </row>
    <row r="58" spans="2:6" x14ac:dyDescent="0.25">
      <c r="B58" s="4">
        <v>57</v>
      </c>
      <c r="C58" s="4" t="s">
        <v>0</v>
      </c>
      <c r="D58" s="4">
        <v>128</v>
      </c>
      <c r="E58" s="4">
        <v>18.7</v>
      </c>
      <c r="F58" s="5">
        <f t="shared" si="0"/>
        <v>128</v>
      </c>
    </row>
    <row r="59" spans="2:6" x14ac:dyDescent="0.25">
      <c r="B59" s="4">
        <v>58</v>
      </c>
      <c r="C59" s="4" t="s">
        <v>0</v>
      </c>
      <c r="D59" s="4">
        <v>129</v>
      </c>
      <c r="E59" s="4">
        <v>21.099999999999998</v>
      </c>
      <c r="F59" s="5">
        <f t="shared" si="0"/>
        <v>129</v>
      </c>
    </row>
    <row r="60" spans="2:6" x14ac:dyDescent="0.25">
      <c r="B60" s="4">
        <v>59</v>
      </c>
      <c r="C60" s="4" t="s">
        <v>0</v>
      </c>
      <c r="D60" s="4">
        <v>111</v>
      </c>
      <c r="E60" s="4">
        <v>21.6</v>
      </c>
      <c r="F60" s="5">
        <f t="shared" si="0"/>
        <v>111</v>
      </c>
    </row>
    <row r="61" spans="2:6" x14ac:dyDescent="0.25">
      <c r="B61" s="4">
        <v>60</v>
      </c>
      <c r="C61" s="4" t="s">
        <v>0</v>
      </c>
      <c r="D61" s="4">
        <v>134</v>
      </c>
      <c r="E61" s="4">
        <v>22.5</v>
      </c>
      <c r="F61" s="5">
        <f t="shared" si="0"/>
        <v>134</v>
      </c>
    </row>
    <row r="62" spans="2:6" x14ac:dyDescent="0.25">
      <c r="B62" s="4">
        <v>61</v>
      </c>
      <c r="C62" s="4" t="s">
        <v>0</v>
      </c>
      <c r="D62" s="4">
        <v>120</v>
      </c>
      <c r="E62" s="4">
        <v>23.5</v>
      </c>
      <c r="F62" s="5">
        <f t="shared" si="0"/>
        <v>120</v>
      </c>
    </row>
    <row r="63" spans="2:6" x14ac:dyDescent="0.25">
      <c r="B63" s="4">
        <v>62</v>
      </c>
      <c r="C63" s="4" t="s">
        <v>0</v>
      </c>
      <c r="D63" s="4">
        <v>131</v>
      </c>
      <c r="E63" s="4">
        <v>24</v>
      </c>
      <c r="F63" s="5">
        <f t="shared" si="0"/>
        <v>131</v>
      </c>
    </row>
    <row r="64" spans="2:6" x14ac:dyDescent="0.25">
      <c r="B64" s="4">
        <v>63</v>
      </c>
      <c r="C64" s="4" t="s">
        <v>0</v>
      </c>
      <c r="D64" s="4">
        <v>121</v>
      </c>
      <c r="E64" s="4">
        <v>24.5</v>
      </c>
      <c r="F64" s="5">
        <f t="shared" si="0"/>
        <v>121</v>
      </c>
    </row>
    <row r="65" spans="1:18" x14ac:dyDescent="0.25">
      <c r="B65" s="4">
        <v>64</v>
      </c>
      <c r="C65" s="4" t="s">
        <v>0</v>
      </c>
      <c r="D65" s="4">
        <v>131</v>
      </c>
      <c r="E65" s="4">
        <v>25.4</v>
      </c>
      <c r="F65" s="5">
        <f t="shared" si="0"/>
        <v>131</v>
      </c>
    </row>
    <row r="66" spans="1:18" x14ac:dyDescent="0.25">
      <c r="B66" s="4">
        <v>65</v>
      </c>
      <c r="C66" s="4" t="s">
        <v>0</v>
      </c>
      <c r="D66" s="4">
        <v>135</v>
      </c>
      <c r="E66" s="4">
        <v>26.400000000000002</v>
      </c>
      <c r="F66" s="5">
        <f t="shared" ref="F66:F129" si="1">D66*VLOOKUP(C66,$P$3:$R$4,2,FALSE)+VLOOKUP(C66,$P$3:$R$4,3,FALSE)</f>
        <v>135</v>
      </c>
    </row>
    <row r="67" spans="1:18" x14ac:dyDescent="0.25">
      <c r="B67" s="4">
        <v>66</v>
      </c>
      <c r="C67" s="4" t="s">
        <v>0</v>
      </c>
      <c r="D67" s="4">
        <v>171</v>
      </c>
      <c r="E67" s="4">
        <v>26.900000000000002</v>
      </c>
      <c r="F67" s="5">
        <f t="shared" si="1"/>
        <v>171</v>
      </c>
    </row>
    <row r="68" spans="1:18" x14ac:dyDescent="0.25">
      <c r="B68" s="4">
        <v>67</v>
      </c>
      <c r="C68" s="4" t="s">
        <v>0</v>
      </c>
      <c r="D68" s="4">
        <v>154</v>
      </c>
      <c r="E68" s="4">
        <v>28.299999999999997</v>
      </c>
      <c r="F68" s="5">
        <f t="shared" si="1"/>
        <v>154</v>
      </c>
    </row>
    <row r="69" spans="1:18" x14ac:dyDescent="0.25">
      <c r="B69" s="4">
        <v>68</v>
      </c>
      <c r="C69" s="4" t="s">
        <v>0</v>
      </c>
      <c r="D69" s="4">
        <v>135</v>
      </c>
      <c r="E69" s="4">
        <v>29.799999999999997</v>
      </c>
      <c r="F69" s="5">
        <f t="shared" si="1"/>
        <v>135</v>
      </c>
    </row>
    <row r="70" spans="1:18" x14ac:dyDescent="0.25">
      <c r="B70" s="4">
        <v>69</v>
      </c>
      <c r="C70" s="4" t="s">
        <v>0</v>
      </c>
      <c r="D70" s="4">
        <v>133</v>
      </c>
      <c r="E70" s="4">
        <v>31.7</v>
      </c>
      <c r="F70" s="5">
        <f t="shared" si="1"/>
        <v>133</v>
      </c>
    </row>
    <row r="71" spans="1:18" s="1" customFormat="1" x14ac:dyDescent="0.25">
      <c r="A71" s="11"/>
      <c r="B71" s="4">
        <v>70</v>
      </c>
      <c r="C71" s="12" t="s">
        <v>0</v>
      </c>
      <c r="D71" s="12">
        <v>146</v>
      </c>
      <c r="E71" s="12">
        <v>33.6</v>
      </c>
      <c r="F71" s="13">
        <f t="shared" si="1"/>
        <v>146</v>
      </c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25">
      <c r="B72" s="4">
        <v>71</v>
      </c>
      <c r="C72" s="4" t="s">
        <v>1</v>
      </c>
      <c r="D72" s="4">
        <v>112</v>
      </c>
      <c r="E72" s="4">
        <v>22.1</v>
      </c>
      <c r="F72" s="5">
        <f t="shared" si="1"/>
        <v>218.04858214052183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B73" s="4">
        <v>72</v>
      </c>
      <c r="C73" s="4" t="s">
        <v>1</v>
      </c>
      <c r="D73" s="4">
        <v>69</v>
      </c>
      <c r="E73" s="4">
        <v>22.5</v>
      </c>
      <c r="F73" s="5">
        <f t="shared" si="1"/>
        <v>155.99096438936684</v>
      </c>
    </row>
    <row r="74" spans="1:18" x14ac:dyDescent="0.25">
      <c r="B74" s="4">
        <v>73</v>
      </c>
      <c r="C74" s="4" t="s">
        <v>1</v>
      </c>
      <c r="D74" s="4">
        <v>83</v>
      </c>
      <c r="E74" s="4">
        <v>25.900000000000002</v>
      </c>
      <c r="F74" s="5">
        <f t="shared" si="1"/>
        <v>176.19577016881266</v>
      </c>
    </row>
    <row r="75" spans="1:18" x14ac:dyDescent="0.25">
      <c r="B75" s="4">
        <v>74</v>
      </c>
      <c r="C75" s="4" t="s">
        <v>1</v>
      </c>
      <c r="D75" s="4">
        <v>78</v>
      </c>
      <c r="E75" s="4">
        <v>26.900000000000002</v>
      </c>
      <c r="F75" s="5">
        <f t="shared" si="1"/>
        <v>168.97976810472485</v>
      </c>
    </row>
    <row r="76" spans="1:18" x14ac:dyDescent="0.25">
      <c r="B76" s="4">
        <v>75</v>
      </c>
      <c r="C76" s="4" t="s">
        <v>1</v>
      </c>
      <c r="D76" s="4">
        <v>90</v>
      </c>
      <c r="E76" s="4">
        <v>27.800000000000004</v>
      </c>
      <c r="F76" s="5">
        <f t="shared" si="1"/>
        <v>186.29817305853555</v>
      </c>
    </row>
    <row r="77" spans="1:18" x14ac:dyDescent="0.25">
      <c r="B77" s="4">
        <v>76</v>
      </c>
      <c r="C77" s="4" t="s">
        <v>1</v>
      </c>
      <c r="D77" s="4">
        <v>80</v>
      </c>
      <c r="E77" s="4">
        <v>28.799999999999997</v>
      </c>
      <c r="F77" s="5">
        <f t="shared" si="1"/>
        <v>171.86616893035998</v>
      </c>
    </row>
    <row r="78" spans="1:18" x14ac:dyDescent="0.25">
      <c r="B78" s="4">
        <v>77</v>
      </c>
      <c r="C78" s="4" t="s">
        <v>1</v>
      </c>
      <c r="D78" s="4">
        <v>92</v>
      </c>
      <c r="E78" s="4">
        <v>29.299999999999997</v>
      </c>
      <c r="F78" s="5">
        <f t="shared" si="1"/>
        <v>189.18457388417067</v>
      </c>
    </row>
    <row r="79" spans="1:18" x14ac:dyDescent="0.25">
      <c r="B79" s="4">
        <v>78</v>
      </c>
      <c r="C79" s="4" t="s">
        <v>1</v>
      </c>
      <c r="D79" s="4">
        <v>81</v>
      </c>
      <c r="E79" s="4">
        <v>30.2</v>
      </c>
      <c r="F79" s="5">
        <f t="shared" si="1"/>
        <v>173.30936934317754</v>
      </c>
    </row>
    <row r="80" spans="1:18" x14ac:dyDescent="0.25">
      <c r="B80" s="4">
        <v>79</v>
      </c>
      <c r="C80" s="4" t="s">
        <v>1</v>
      </c>
      <c r="D80" s="4">
        <v>68</v>
      </c>
      <c r="E80" s="4">
        <v>30.7</v>
      </c>
      <c r="F80" s="5">
        <f t="shared" si="1"/>
        <v>154.54776397654928</v>
      </c>
    </row>
    <row r="81" spans="1:18" x14ac:dyDescent="0.25">
      <c r="B81" s="4">
        <v>80</v>
      </c>
      <c r="C81" s="4" t="s">
        <v>1</v>
      </c>
      <c r="D81" s="4">
        <v>104</v>
      </c>
      <c r="E81" s="4">
        <v>31.2</v>
      </c>
      <c r="F81" s="5">
        <f t="shared" si="1"/>
        <v>206.50297883798135</v>
      </c>
    </row>
    <row r="82" spans="1:18" x14ac:dyDescent="0.25">
      <c r="B82" s="4">
        <v>81</v>
      </c>
      <c r="C82" s="4" t="s">
        <v>1</v>
      </c>
      <c r="D82" s="4">
        <v>58</v>
      </c>
      <c r="E82" s="4">
        <v>32.200000000000003</v>
      </c>
      <c r="F82" s="5">
        <f t="shared" si="1"/>
        <v>140.1157598483737</v>
      </c>
    </row>
    <row r="83" spans="1:18" x14ac:dyDescent="0.25">
      <c r="B83" s="4">
        <v>82</v>
      </c>
      <c r="C83" s="4" t="s">
        <v>1</v>
      </c>
      <c r="D83" s="4">
        <v>66</v>
      </c>
      <c r="E83" s="4">
        <v>32.6</v>
      </c>
      <c r="F83" s="5">
        <f t="shared" si="1"/>
        <v>151.66136315091418</v>
      </c>
    </row>
    <row r="84" spans="1:18" x14ac:dyDescent="0.25">
      <c r="B84" s="4">
        <v>83</v>
      </c>
      <c r="C84" s="4" t="s">
        <v>1</v>
      </c>
      <c r="D84" s="4">
        <v>76</v>
      </c>
      <c r="E84" s="4">
        <v>32.6</v>
      </c>
      <c r="F84" s="5">
        <f t="shared" si="1"/>
        <v>166.09336727908976</v>
      </c>
    </row>
    <row r="85" spans="1:18" x14ac:dyDescent="0.25">
      <c r="B85" s="4">
        <v>84</v>
      </c>
      <c r="C85" s="4" t="s">
        <v>1</v>
      </c>
      <c r="D85" s="4">
        <v>96</v>
      </c>
      <c r="E85" s="4">
        <v>34</v>
      </c>
      <c r="F85" s="5">
        <f t="shared" si="1"/>
        <v>194.95737553544089</v>
      </c>
    </row>
    <row r="86" spans="1:18" x14ac:dyDescent="0.25">
      <c r="B86" s="4">
        <v>85</v>
      </c>
      <c r="C86" s="4" t="s">
        <v>1</v>
      </c>
      <c r="D86" s="4">
        <v>61</v>
      </c>
      <c r="E86" s="4">
        <v>34.1</v>
      </c>
      <c r="F86" s="5">
        <f t="shared" si="1"/>
        <v>144.44536108682638</v>
      </c>
    </row>
    <row r="87" spans="1:18" x14ac:dyDescent="0.25">
      <c r="B87" s="4">
        <v>86</v>
      </c>
      <c r="C87" s="4" t="s">
        <v>1</v>
      </c>
      <c r="D87" s="4">
        <v>82</v>
      </c>
      <c r="E87" s="4">
        <v>34.599999999999994</v>
      </c>
      <c r="F87" s="5">
        <f t="shared" si="1"/>
        <v>174.7525697559951</v>
      </c>
    </row>
    <row r="88" spans="1:18" x14ac:dyDescent="0.25">
      <c r="B88" s="4">
        <v>87</v>
      </c>
      <c r="C88" s="4" t="s">
        <v>1</v>
      </c>
      <c r="D88" s="4">
        <v>69</v>
      </c>
      <c r="E88" s="4">
        <v>34.599999999999994</v>
      </c>
      <c r="F88" s="5">
        <f t="shared" si="1"/>
        <v>155.99096438936684</v>
      </c>
    </row>
    <row r="89" spans="1:18" x14ac:dyDescent="0.25">
      <c r="B89" s="4">
        <v>88</v>
      </c>
      <c r="C89" s="4" t="s">
        <v>1</v>
      </c>
      <c r="D89" s="4">
        <v>91</v>
      </c>
      <c r="E89" s="4">
        <v>35.5</v>
      </c>
      <c r="F89" s="5">
        <f t="shared" si="1"/>
        <v>187.74137347135311</v>
      </c>
    </row>
    <row r="90" spans="1:18" x14ac:dyDescent="0.25">
      <c r="B90" s="4">
        <v>89</v>
      </c>
      <c r="C90" s="4" t="s">
        <v>1</v>
      </c>
      <c r="D90" s="4">
        <v>54</v>
      </c>
      <c r="E90" s="4">
        <v>36</v>
      </c>
      <c r="F90" s="5">
        <f t="shared" si="1"/>
        <v>134.34295819710348</v>
      </c>
    </row>
    <row r="91" spans="1:18" s="2" customFormat="1" x14ac:dyDescent="0.25">
      <c r="A91" s="9"/>
      <c r="B91" s="4">
        <v>90</v>
      </c>
      <c r="C91" s="4" t="s">
        <v>1</v>
      </c>
      <c r="D91" s="4">
        <v>119</v>
      </c>
      <c r="E91" s="4">
        <v>36.5</v>
      </c>
      <c r="F91" s="5">
        <f t="shared" si="1"/>
        <v>228.15098503024473</v>
      </c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5">
      <c r="B92" s="4">
        <v>91</v>
      </c>
      <c r="C92" s="4" t="s">
        <v>1</v>
      </c>
      <c r="D92" s="4">
        <v>72</v>
      </c>
      <c r="E92" s="4">
        <v>37</v>
      </c>
      <c r="F92" s="5">
        <f t="shared" si="1"/>
        <v>160.32056562781952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B93" s="4">
        <v>92</v>
      </c>
      <c r="C93" s="4" t="s">
        <v>1</v>
      </c>
      <c r="D93" s="4">
        <v>95</v>
      </c>
      <c r="E93" s="4">
        <v>37.5</v>
      </c>
      <c r="F93" s="5">
        <f t="shared" si="1"/>
        <v>193.51417512262333</v>
      </c>
    </row>
    <row r="94" spans="1:18" x14ac:dyDescent="0.25">
      <c r="B94" s="4">
        <v>93</v>
      </c>
      <c r="C94" s="4" t="s">
        <v>1</v>
      </c>
      <c r="D94" s="4">
        <v>76</v>
      </c>
      <c r="E94" s="4">
        <v>37.9</v>
      </c>
      <c r="F94" s="5">
        <f t="shared" si="1"/>
        <v>166.09336727908976</v>
      </c>
    </row>
    <row r="95" spans="1:18" x14ac:dyDescent="0.25">
      <c r="B95" s="4">
        <v>94</v>
      </c>
      <c r="C95" s="4" t="s">
        <v>1</v>
      </c>
      <c r="D95" s="4">
        <v>74</v>
      </c>
      <c r="E95" s="4">
        <v>38.4</v>
      </c>
      <c r="F95" s="5">
        <f t="shared" si="1"/>
        <v>163.20696645345464</v>
      </c>
    </row>
    <row r="96" spans="1:18" x14ac:dyDescent="0.25">
      <c r="B96" s="4">
        <v>95</v>
      </c>
      <c r="C96" s="4" t="s">
        <v>1</v>
      </c>
      <c r="D96" s="4">
        <v>93</v>
      </c>
      <c r="E96" s="4">
        <v>38.9</v>
      </c>
      <c r="F96" s="5">
        <f t="shared" si="1"/>
        <v>190.62777429698824</v>
      </c>
    </row>
    <row r="97" spans="2:6" x14ac:dyDescent="0.25">
      <c r="B97" s="4">
        <v>96</v>
      </c>
      <c r="C97" s="4" t="s">
        <v>1</v>
      </c>
      <c r="D97" s="4">
        <v>71</v>
      </c>
      <c r="E97" s="4">
        <v>39.4</v>
      </c>
      <c r="F97" s="5">
        <f t="shared" si="1"/>
        <v>158.87736521500196</v>
      </c>
    </row>
    <row r="98" spans="2:6" x14ac:dyDescent="0.25">
      <c r="B98" s="4">
        <v>97</v>
      </c>
      <c r="C98" s="4" t="s">
        <v>1</v>
      </c>
      <c r="D98" s="4">
        <v>117</v>
      </c>
      <c r="E98" s="4">
        <v>39.4</v>
      </c>
      <c r="F98" s="5">
        <f t="shared" si="1"/>
        <v>225.2645842046096</v>
      </c>
    </row>
    <row r="99" spans="2:6" x14ac:dyDescent="0.25">
      <c r="B99" s="4">
        <v>98</v>
      </c>
      <c r="C99" s="4" t="s">
        <v>1</v>
      </c>
      <c r="D99" s="4">
        <v>78</v>
      </c>
      <c r="E99" s="4">
        <v>40.300000000000004</v>
      </c>
      <c r="F99" s="5">
        <f t="shared" si="1"/>
        <v>168.97976810472485</v>
      </c>
    </row>
    <row r="100" spans="2:6" x14ac:dyDescent="0.25">
      <c r="B100" s="4">
        <v>99</v>
      </c>
      <c r="C100" s="4" t="s">
        <v>1</v>
      </c>
      <c r="D100" s="4">
        <v>73</v>
      </c>
      <c r="E100" s="4">
        <v>40.799999999999997</v>
      </c>
      <c r="F100" s="5">
        <f t="shared" si="1"/>
        <v>161.76376604063708</v>
      </c>
    </row>
    <row r="101" spans="2:6" x14ac:dyDescent="0.25">
      <c r="B101" s="4">
        <v>100</v>
      </c>
      <c r="C101" s="4" t="s">
        <v>1</v>
      </c>
      <c r="D101" s="4">
        <v>67</v>
      </c>
      <c r="E101" s="4">
        <v>41.3</v>
      </c>
      <c r="F101" s="5">
        <f t="shared" si="1"/>
        <v>153.10456356373172</v>
      </c>
    </row>
    <row r="102" spans="2:6" x14ac:dyDescent="0.25">
      <c r="B102" s="4">
        <v>101</v>
      </c>
      <c r="C102" s="4" t="s">
        <v>1</v>
      </c>
      <c r="D102" s="4">
        <v>76</v>
      </c>
      <c r="E102" s="4">
        <v>41.8</v>
      </c>
      <c r="F102" s="5">
        <f t="shared" si="1"/>
        <v>166.09336727908976</v>
      </c>
    </row>
    <row r="103" spans="2:6" x14ac:dyDescent="0.25">
      <c r="B103" s="4">
        <v>102</v>
      </c>
      <c r="C103" s="4" t="s">
        <v>1</v>
      </c>
      <c r="D103" s="4">
        <v>119</v>
      </c>
      <c r="E103" s="4">
        <v>42.3</v>
      </c>
      <c r="F103" s="5">
        <f t="shared" si="1"/>
        <v>228.15098503024473</v>
      </c>
    </row>
    <row r="104" spans="2:6" x14ac:dyDescent="0.25">
      <c r="B104" s="4">
        <v>103</v>
      </c>
      <c r="C104" s="4" t="s">
        <v>1</v>
      </c>
      <c r="D104" s="4">
        <v>56</v>
      </c>
      <c r="E104" s="4">
        <v>42.699999999999996</v>
      </c>
      <c r="F104" s="5">
        <f t="shared" si="1"/>
        <v>137.22935902273861</v>
      </c>
    </row>
    <row r="105" spans="2:6" x14ac:dyDescent="0.25">
      <c r="B105" s="4">
        <v>104</v>
      </c>
      <c r="C105" s="4" t="s">
        <v>1</v>
      </c>
      <c r="D105" s="4">
        <v>57</v>
      </c>
      <c r="E105" s="4">
        <v>43.2</v>
      </c>
      <c r="F105" s="5">
        <f t="shared" si="1"/>
        <v>138.67255943555614</v>
      </c>
    </row>
    <row r="106" spans="2:6" x14ac:dyDescent="0.25">
      <c r="B106" s="4">
        <v>105</v>
      </c>
      <c r="C106" s="4" t="s">
        <v>1</v>
      </c>
      <c r="D106" s="4">
        <v>91</v>
      </c>
      <c r="E106" s="4">
        <v>43.7</v>
      </c>
      <c r="F106" s="5">
        <f t="shared" si="1"/>
        <v>187.74137347135311</v>
      </c>
    </row>
    <row r="107" spans="2:6" x14ac:dyDescent="0.25">
      <c r="B107" s="4">
        <v>106</v>
      </c>
      <c r="C107" s="4" t="s">
        <v>1</v>
      </c>
      <c r="D107" s="4">
        <v>87</v>
      </c>
      <c r="E107" s="4">
        <v>44.2</v>
      </c>
      <c r="F107" s="5">
        <f t="shared" si="1"/>
        <v>181.96857182008287</v>
      </c>
    </row>
    <row r="108" spans="2:6" x14ac:dyDescent="0.25">
      <c r="B108" s="4">
        <v>107</v>
      </c>
      <c r="C108" s="4" t="s">
        <v>1</v>
      </c>
      <c r="D108" s="4">
        <v>78</v>
      </c>
      <c r="E108" s="4">
        <v>44.2</v>
      </c>
      <c r="F108" s="5">
        <f t="shared" si="1"/>
        <v>168.97976810472485</v>
      </c>
    </row>
    <row r="109" spans="2:6" x14ac:dyDescent="0.25">
      <c r="B109" s="4">
        <v>108</v>
      </c>
      <c r="C109" s="4" t="s">
        <v>1</v>
      </c>
      <c r="D109" s="4">
        <v>105</v>
      </c>
      <c r="E109" s="4">
        <v>45.1</v>
      </c>
      <c r="F109" s="5">
        <f t="shared" si="1"/>
        <v>207.94617925079891</v>
      </c>
    </row>
    <row r="110" spans="2:6" x14ac:dyDescent="0.25">
      <c r="B110" s="4">
        <v>109</v>
      </c>
      <c r="C110" s="4" t="s">
        <v>1</v>
      </c>
      <c r="D110" s="4">
        <v>62</v>
      </c>
      <c r="E110" s="4">
        <v>45.1</v>
      </c>
      <c r="F110" s="5">
        <f t="shared" si="1"/>
        <v>145.88856149964394</v>
      </c>
    </row>
    <row r="111" spans="2:6" x14ac:dyDescent="0.25">
      <c r="B111" s="4">
        <v>110</v>
      </c>
      <c r="C111" s="4" t="s">
        <v>1</v>
      </c>
      <c r="D111" s="4">
        <v>94</v>
      </c>
      <c r="E111" s="4">
        <v>45.1</v>
      </c>
      <c r="F111" s="5">
        <f t="shared" si="1"/>
        <v>192.07097470980577</v>
      </c>
    </row>
    <row r="112" spans="2:6" x14ac:dyDescent="0.25">
      <c r="B112" s="4">
        <v>111</v>
      </c>
      <c r="C112" s="4" t="s">
        <v>1</v>
      </c>
      <c r="D112" s="4">
        <v>108</v>
      </c>
      <c r="E112" s="4">
        <v>46.6</v>
      </c>
      <c r="F112" s="5">
        <f t="shared" si="1"/>
        <v>212.27578048925159</v>
      </c>
    </row>
    <row r="113" spans="2:6" x14ac:dyDescent="0.25">
      <c r="B113" s="4">
        <v>112</v>
      </c>
      <c r="C113" s="4" t="s">
        <v>1</v>
      </c>
      <c r="D113" s="4">
        <v>67</v>
      </c>
      <c r="E113" s="4">
        <v>47.099999999999994</v>
      </c>
      <c r="F113" s="5">
        <f t="shared" si="1"/>
        <v>153.10456356373172</v>
      </c>
    </row>
    <row r="114" spans="2:6" x14ac:dyDescent="0.25">
      <c r="B114" s="4">
        <v>113</v>
      </c>
      <c r="C114" s="4" t="s">
        <v>1</v>
      </c>
      <c r="D114" s="4">
        <v>102</v>
      </c>
      <c r="E114" s="4">
        <v>47.5</v>
      </c>
      <c r="F114" s="5">
        <f t="shared" si="1"/>
        <v>203.61657801234625</v>
      </c>
    </row>
    <row r="115" spans="2:6" x14ac:dyDescent="0.25">
      <c r="B115" s="4">
        <v>114</v>
      </c>
      <c r="C115" s="4" t="s">
        <v>1</v>
      </c>
      <c r="D115" s="4">
        <v>106</v>
      </c>
      <c r="E115" s="4">
        <v>48</v>
      </c>
      <c r="F115" s="5">
        <f t="shared" si="1"/>
        <v>209.38937966361647</v>
      </c>
    </row>
    <row r="116" spans="2:6" x14ac:dyDescent="0.25">
      <c r="B116" s="4">
        <v>115</v>
      </c>
      <c r="C116" s="4" t="s">
        <v>1</v>
      </c>
      <c r="D116" s="4">
        <v>107</v>
      </c>
      <c r="E116" s="4">
        <v>48</v>
      </c>
      <c r="F116" s="5">
        <f t="shared" si="1"/>
        <v>210.83258007643403</v>
      </c>
    </row>
    <row r="117" spans="2:6" x14ac:dyDescent="0.25">
      <c r="B117" s="4">
        <v>116</v>
      </c>
      <c r="C117" s="4" t="s">
        <v>1</v>
      </c>
      <c r="D117" s="4">
        <v>65</v>
      </c>
      <c r="E117" s="4">
        <v>48</v>
      </c>
      <c r="F117" s="5">
        <f t="shared" si="1"/>
        <v>150.21816273809662</v>
      </c>
    </row>
    <row r="118" spans="2:6" x14ac:dyDescent="0.25">
      <c r="B118" s="4">
        <v>117</v>
      </c>
      <c r="C118" s="4" t="s">
        <v>1</v>
      </c>
      <c r="D118" s="4">
        <v>132</v>
      </c>
      <c r="E118" s="4">
        <v>49.5</v>
      </c>
      <c r="F118" s="5">
        <f t="shared" si="1"/>
        <v>246.91259039687299</v>
      </c>
    </row>
    <row r="119" spans="2:6" x14ac:dyDescent="0.25">
      <c r="B119" s="4">
        <v>118</v>
      </c>
      <c r="C119" s="4" t="s">
        <v>1</v>
      </c>
      <c r="D119" s="4">
        <v>74</v>
      </c>
      <c r="E119" s="4">
        <v>49.5</v>
      </c>
      <c r="F119" s="5">
        <f t="shared" si="1"/>
        <v>163.20696645345464</v>
      </c>
    </row>
    <row r="120" spans="2:6" x14ac:dyDescent="0.25">
      <c r="B120" s="4">
        <v>119</v>
      </c>
      <c r="C120" s="4" t="s">
        <v>1</v>
      </c>
      <c r="D120" s="4">
        <v>119</v>
      </c>
      <c r="E120" s="4">
        <v>50.4</v>
      </c>
      <c r="F120" s="5">
        <f t="shared" si="1"/>
        <v>228.15098503024473</v>
      </c>
    </row>
    <row r="121" spans="2:6" x14ac:dyDescent="0.25">
      <c r="B121" s="4">
        <v>120</v>
      </c>
      <c r="C121" s="4" t="s">
        <v>1</v>
      </c>
      <c r="D121" s="4">
        <v>131</v>
      </c>
      <c r="E121" s="4">
        <v>50.9</v>
      </c>
      <c r="F121" s="5">
        <f t="shared" si="1"/>
        <v>245.46938998405543</v>
      </c>
    </row>
    <row r="122" spans="2:6" x14ac:dyDescent="0.25">
      <c r="B122" s="4">
        <v>121</v>
      </c>
      <c r="C122" s="4" t="s">
        <v>1</v>
      </c>
      <c r="D122" s="4">
        <v>86</v>
      </c>
      <c r="E122" s="4">
        <v>51.9</v>
      </c>
      <c r="F122" s="5">
        <f t="shared" si="1"/>
        <v>180.52537140726534</v>
      </c>
    </row>
    <row r="123" spans="2:6" x14ac:dyDescent="0.25">
      <c r="B123" s="4">
        <v>122</v>
      </c>
      <c r="C123" s="4" t="s">
        <v>1</v>
      </c>
      <c r="D123" s="4">
        <v>56</v>
      </c>
      <c r="E123" s="4">
        <v>52.400000000000006</v>
      </c>
      <c r="F123" s="5">
        <f t="shared" si="1"/>
        <v>137.22935902273861</v>
      </c>
    </row>
    <row r="124" spans="2:6" x14ac:dyDescent="0.25">
      <c r="B124" s="4">
        <v>123</v>
      </c>
      <c r="C124" s="4" t="s">
        <v>1</v>
      </c>
      <c r="D124" s="4">
        <v>133</v>
      </c>
      <c r="E124" s="4">
        <v>52.400000000000006</v>
      </c>
      <c r="F124" s="5">
        <f t="shared" si="1"/>
        <v>248.35579080969052</v>
      </c>
    </row>
    <row r="125" spans="2:6" x14ac:dyDescent="0.25">
      <c r="B125" s="4">
        <v>124</v>
      </c>
      <c r="C125" s="4" t="s">
        <v>1</v>
      </c>
      <c r="D125" s="4">
        <v>108</v>
      </c>
      <c r="E125" s="4">
        <v>52.400000000000006</v>
      </c>
      <c r="F125" s="5">
        <f t="shared" si="1"/>
        <v>212.27578048925159</v>
      </c>
    </row>
    <row r="126" spans="2:6" x14ac:dyDescent="0.25">
      <c r="B126" s="4">
        <v>125</v>
      </c>
      <c r="C126" s="4" t="s">
        <v>1</v>
      </c>
      <c r="D126" s="4">
        <v>92</v>
      </c>
      <c r="E126" s="4">
        <v>53.800000000000004</v>
      </c>
      <c r="F126" s="5">
        <f t="shared" si="1"/>
        <v>189.18457388417067</v>
      </c>
    </row>
    <row r="127" spans="2:6" x14ac:dyDescent="0.25">
      <c r="B127" s="4">
        <v>126</v>
      </c>
      <c r="C127" s="4" t="s">
        <v>1</v>
      </c>
      <c r="D127" s="4">
        <v>129</v>
      </c>
      <c r="E127" s="4">
        <v>54.300000000000004</v>
      </c>
      <c r="F127" s="5">
        <f t="shared" si="1"/>
        <v>242.5829891584203</v>
      </c>
    </row>
    <row r="128" spans="2:6" x14ac:dyDescent="0.25">
      <c r="B128" s="4">
        <v>127</v>
      </c>
      <c r="C128" s="4" t="s">
        <v>1</v>
      </c>
      <c r="D128" s="4">
        <v>130</v>
      </c>
      <c r="E128" s="4">
        <v>54.800000000000004</v>
      </c>
      <c r="F128" s="5">
        <f t="shared" si="1"/>
        <v>244.02618957123786</v>
      </c>
    </row>
    <row r="129" spans="2:6" x14ac:dyDescent="0.25">
      <c r="B129" s="4">
        <v>128</v>
      </c>
      <c r="C129" s="4" t="s">
        <v>1</v>
      </c>
      <c r="D129" s="4">
        <v>129</v>
      </c>
      <c r="E129" s="4">
        <v>55.2</v>
      </c>
      <c r="F129" s="5">
        <f t="shared" si="1"/>
        <v>242.5829891584203</v>
      </c>
    </row>
    <row r="130" spans="2:6" x14ac:dyDescent="0.25">
      <c r="B130" s="4">
        <v>129</v>
      </c>
      <c r="C130" s="4" t="s">
        <v>1</v>
      </c>
      <c r="D130" s="4">
        <v>90</v>
      </c>
      <c r="E130" s="4">
        <v>55.2</v>
      </c>
      <c r="F130" s="5">
        <f t="shared" ref="F130:F193" si="2">D130*VLOOKUP(C130,$P$3:$R$4,2,FALSE)+VLOOKUP(C130,$P$3:$R$4,3,FALSE)</f>
        <v>186.29817305853555</v>
      </c>
    </row>
    <row r="131" spans="2:6" x14ac:dyDescent="0.25">
      <c r="B131" s="4">
        <v>130</v>
      </c>
      <c r="C131" s="4" t="s">
        <v>1</v>
      </c>
      <c r="D131" s="4">
        <v>66</v>
      </c>
      <c r="E131" s="4">
        <v>56.2</v>
      </c>
      <c r="F131" s="5">
        <f t="shared" si="2"/>
        <v>151.66136315091418</v>
      </c>
    </row>
    <row r="132" spans="2:6" x14ac:dyDescent="0.25">
      <c r="B132" s="4">
        <v>131</v>
      </c>
      <c r="C132" s="4" t="s">
        <v>1</v>
      </c>
      <c r="D132" s="4">
        <v>106</v>
      </c>
      <c r="E132" s="4">
        <v>56.2</v>
      </c>
      <c r="F132" s="5">
        <f t="shared" si="2"/>
        <v>209.38937966361647</v>
      </c>
    </row>
    <row r="133" spans="2:6" x14ac:dyDescent="0.25">
      <c r="B133" s="4">
        <v>132</v>
      </c>
      <c r="C133" s="4" t="s">
        <v>1</v>
      </c>
      <c r="D133" s="4">
        <v>146</v>
      </c>
      <c r="E133" s="4">
        <v>57.199999999999996</v>
      </c>
      <c r="F133" s="5">
        <f t="shared" si="2"/>
        <v>267.11739617631878</v>
      </c>
    </row>
    <row r="134" spans="2:6" x14ac:dyDescent="0.25">
      <c r="B134" s="4">
        <v>133</v>
      </c>
      <c r="C134" s="4" t="s">
        <v>1</v>
      </c>
      <c r="D134" s="4">
        <v>102</v>
      </c>
      <c r="E134" s="4">
        <v>57.599999999999994</v>
      </c>
      <c r="F134" s="5">
        <f t="shared" si="2"/>
        <v>203.61657801234625</v>
      </c>
    </row>
    <row r="135" spans="2:6" x14ac:dyDescent="0.25">
      <c r="B135" s="4">
        <v>134</v>
      </c>
      <c r="C135" s="4" t="s">
        <v>1</v>
      </c>
      <c r="D135" s="4">
        <v>155</v>
      </c>
      <c r="E135" s="4">
        <v>57.599999999999994</v>
      </c>
      <c r="F135" s="5">
        <f t="shared" si="2"/>
        <v>280.10619989167679</v>
      </c>
    </row>
    <row r="136" spans="2:6" x14ac:dyDescent="0.25">
      <c r="B136" s="4">
        <v>135</v>
      </c>
      <c r="C136" s="4" t="s">
        <v>1</v>
      </c>
      <c r="D136" s="4">
        <v>112</v>
      </c>
      <c r="E136" s="4">
        <v>58.599999999999994</v>
      </c>
      <c r="F136" s="5">
        <f t="shared" si="2"/>
        <v>218.04858214052183</v>
      </c>
    </row>
    <row r="137" spans="2:6" x14ac:dyDescent="0.25">
      <c r="B137" s="4">
        <v>136</v>
      </c>
      <c r="C137" s="4" t="s">
        <v>1</v>
      </c>
      <c r="D137" s="4">
        <v>92</v>
      </c>
      <c r="E137" s="4">
        <v>59.099999999999994</v>
      </c>
      <c r="F137" s="5">
        <f t="shared" si="2"/>
        <v>189.18457388417067</v>
      </c>
    </row>
    <row r="138" spans="2:6" x14ac:dyDescent="0.25">
      <c r="B138" s="4">
        <v>137</v>
      </c>
      <c r="C138" s="4" t="s">
        <v>1</v>
      </c>
      <c r="D138" s="4">
        <v>133</v>
      </c>
      <c r="E138" s="4">
        <v>59.599999999999994</v>
      </c>
      <c r="F138" s="5">
        <f t="shared" si="2"/>
        <v>248.35579080969052</v>
      </c>
    </row>
    <row r="139" spans="2:6" x14ac:dyDescent="0.25">
      <c r="B139" s="4">
        <v>138</v>
      </c>
      <c r="C139" s="4" t="s">
        <v>1</v>
      </c>
      <c r="D139" s="4">
        <v>147</v>
      </c>
      <c r="E139" s="4">
        <v>60</v>
      </c>
      <c r="F139" s="5">
        <f t="shared" si="2"/>
        <v>268.56059658913637</v>
      </c>
    </row>
    <row r="140" spans="2:6" x14ac:dyDescent="0.25">
      <c r="B140" s="4">
        <v>139</v>
      </c>
      <c r="C140" s="4" t="s">
        <v>1</v>
      </c>
      <c r="D140" s="4">
        <v>113</v>
      </c>
      <c r="E140" s="4">
        <v>60.5</v>
      </c>
      <c r="F140" s="5">
        <f t="shared" si="2"/>
        <v>219.49178255333939</v>
      </c>
    </row>
    <row r="141" spans="2:6" x14ac:dyDescent="0.25">
      <c r="B141" s="4">
        <v>140</v>
      </c>
      <c r="C141" s="4" t="s">
        <v>1</v>
      </c>
      <c r="D141" s="4">
        <v>105</v>
      </c>
      <c r="E141" s="4">
        <v>61</v>
      </c>
      <c r="F141" s="5">
        <f t="shared" si="2"/>
        <v>207.94617925079891</v>
      </c>
    </row>
    <row r="142" spans="2:6" x14ac:dyDescent="0.25">
      <c r="B142" s="4">
        <v>141</v>
      </c>
      <c r="C142" s="4" t="s">
        <v>1</v>
      </c>
      <c r="D142" s="4">
        <v>91</v>
      </c>
      <c r="E142" s="4">
        <v>61</v>
      </c>
      <c r="F142" s="5">
        <f t="shared" si="2"/>
        <v>187.74137347135311</v>
      </c>
    </row>
    <row r="143" spans="2:6" x14ac:dyDescent="0.25">
      <c r="B143" s="4">
        <v>142</v>
      </c>
      <c r="C143" s="4" t="s">
        <v>1</v>
      </c>
      <c r="D143" s="4">
        <v>156</v>
      </c>
      <c r="E143" s="4">
        <v>62</v>
      </c>
      <c r="F143" s="5">
        <f t="shared" si="2"/>
        <v>281.54940030449438</v>
      </c>
    </row>
    <row r="144" spans="2:6" x14ac:dyDescent="0.25">
      <c r="B144" s="4">
        <v>143</v>
      </c>
      <c r="C144" s="4" t="s">
        <v>1</v>
      </c>
      <c r="D144" s="4">
        <v>133</v>
      </c>
      <c r="E144" s="4">
        <v>62</v>
      </c>
      <c r="F144" s="5">
        <f t="shared" si="2"/>
        <v>248.35579080969052</v>
      </c>
    </row>
    <row r="145" spans="2:6" x14ac:dyDescent="0.25">
      <c r="B145" s="4">
        <v>144</v>
      </c>
      <c r="C145" s="4" t="s">
        <v>1</v>
      </c>
      <c r="D145" s="4">
        <v>150</v>
      </c>
      <c r="E145" s="4">
        <v>62.9</v>
      </c>
      <c r="F145" s="5">
        <f t="shared" si="2"/>
        <v>272.89019782758902</v>
      </c>
    </row>
    <row r="146" spans="2:6" x14ac:dyDescent="0.25">
      <c r="B146" s="4">
        <v>145</v>
      </c>
      <c r="C146" s="4" t="s">
        <v>1</v>
      </c>
      <c r="D146" s="4">
        <v>126</v>
      </c>
      <c r="E146" s="4">
        <v>63.4</v>
      </c>
      <c r="F146" s="5">
        <f t="shared" si="2"/>
        <v>238.25338791996762</v>
      </c>
    </row>
    <row r="147" spans="2:6" x14ac:dyDescent="0.25">
      <c r="B147" s="4">
        <v>146</v>
      </c>
      <c r="C147" s="4" t="s">
        <v>1</v>
      </c>
      <c r="D147" s="4">
        <v>134</v>
      </c>
      <c r="E147" s="4">
        <v>63.9</v>
      </c>
      <c r="F147" s="5">
        <f t="shared" si="2"/>
        <v>249.79899122250808</v>
      </c>
    </row>
    <row r="148" spans="2:6" x14ac:dyDescent="0.25">
      <c r="B148" s="4">
        <v>147</v>
      </c>
      <c r="C148" s="4" t="s">
        <v>1</v>
      </c>
      <c r="D148" s="4">
        <v>134</v>
      </c>
      <c r="E148" s="4">
        <v>64.400000000000006</v>
      </c>
      <c r="F148" s="5">
        <f t="shared" si="2"/>
        <v>249.79899122250808</v>
      </c>
    </row>
    <row r="149" spans="2:6" x14ac:dyDescent="0.25">
      <c r="B149" s="4">
        <v>148</v>
      </c>
      <c r="C149" s="4" t="s">
        <v>1</v>
      </c>
      <c r="D149" s="4">
        <v>140</v>
      </c>
      <c r="E149" s="4">
        <v>64.900000000000006</v>
      </c>
      <c r="F149" s="5">
        <f t="shared" si="2"/>
        <v>258.45819369941347</v>
      </c>
    </row>
    <row r="150" spans="2:6" x14ac:dyDescent="0.25">
      <c r="B150" s="4">
        <v>149</v>
      </c>
      <c r="C150" s="4" t="s">
        <v>1</v>
      </c>
      <c r="D150" s="4">
        <v>106</v>
      </c>
      <c r="E150" s="4">
        <v>65.3</v>
      </c>
      <c r="F150" s="5">
        <f t="shared" si="2"/>
        <v>209.38937966361647</v>
      </c>
    </row>
    <row r="151" spans="2:6" x14ac:dyDescent="0.25">
      <c r="B151" s="4">
        <v>150</v>
      </c>
      <c r="C151" s="4" t="s">
        <v>1</v>
      </c>
      <c r="D151" s="4">
        <v>126</v>
      </c>
      <c r="E151" s="4">
        <v>65.3</v>
      </c>
      <c r="F151" s="5">
        <f t="shared" si="2"/>
        <v>238.25338791996762</v>
      </c>
    </row>
    <row r="152" spans="2:6" x14ac:dyDescent="0.25">
      <c r="B152" s="4">
        <v>151</v>
      </c>
      <c r="C152" s="4" t="s">
        <v>1</v>
      </c>
      <c r="D152" s="4">
        <v>125</v>
      </c>
      <c r="E152" s="4">
        <v>66.3</v>
      </c>
      <c r="F152" s="5">
        <f t="shared" si="2"/>
        <v>236.81018750715006</v>
      </c>
    </row>
    <row r="153" spans="2:6" x14ac:dyDescent="0.25">
      <c r="B153" s="4">
        <v>152</v>
      </c>
      <c r="C153" s="4" t="s">
        <v>1</v>
      </c>
      <c r="D153" s="4">
        <v>149</v>
      </c>
      <c r="E153" s="4">
        <v>66.8</v>
      </c>
      <c r="F153" s="5">
        <f t="shared" si="2"/>
        <v>271.44699741477149</v>
      </c>
    </row>
    <row r="154" spans="2:6" x14ac:dyDescent="0.25">
      <c r="B154" s="4">
        <v>153</v>
      </c>
      <c r="C154" s="14" t="s">
        <v>1</v>
      </c>
      <c r="D154" s="4">
        <v>131</v>
      </c>
      <c r="E154" s="4">
        <v>67.300000000000011</v>
      </c>
      <c r="F154" s="5">
        <f t="shared" si="2"/>
        <v>245.46938998405543</v>
      </c>
    </row>
    <row r="155" spans="2:6" x14ac:dyDescent="0.25">
      <c r="B155" s="4">
        <v>154</v>
      </c>
      <c r="C155" s="4" t="s">
        <v>1</v>
      </c>
      <c r="D155" s="4">
        <v>133</v>
      </c>
      <c r="E155" s="4">
        <v>67.300000000000011</v>
      </c>
      <c r="F155" s="5">
        <f t="shared" si="2"/>
        <v>248.35579080969052</v>
      </c>
    </row>
    <row r="156" spans="2:6" x14ac:dyDescent="0.25">
      <c r="B156" s="4">
        <v>155</v>
      </c>
      <c r="C156" s="4" t="s">
        <v>1</v>
      </c>
      <c r="D156" s="4">
        <v>110</v>
      </c>
      <c r="E156" s="4">
        <v>67.300000000000011</v>
      </c>
      <c r="F156" s="5">
        <f t="shared" si="2"/>
        <v>215.16218131488671</v>
      </c>
    </row>
    <row r="157" spans="2:6" x14ac:dyDescent="0.25">
      <c r="B157" s="4">
        <v>156</v>
      </c>
      <c r="C157" s="4" t="s">
        <v>1</v>
      </c>
      <c r="D157" s="4">
        <v>139</v>
      </c>
      <c r="E157" s="4">
        <v>68.7</v>
      </c>
      <c r="F157" s="5">
        <f t="shared" si="2"/>
        <v>257.01499328659588</v>
      </c>
    </row>
    <row r="158" spans="2:6" x14ac:dyDescent="0.25">
      <c r="B158" s="4">
        <v>157</v>
      </c>
      <c r="C158" s="4" t="s">
        <v>1</v>
      </c>
      <c r="D158" s="4">
        <v>135</v>
      </c>
      <c r="E158" s="4">
        <v>68.7</v>
      </c>
      <c r="F158" s="5">
        <f t="shared" si="2"/>
        <v>251.24219163532564</v>
      </c>
    </row>
    <row r="159" spans="2:6" x14ac:dyDescent="0.25">
      <c r="B159" s="4">
        <v>158</v>
      </c>
      <c r="C159" s="4" t="s">
        <v>1</v>
      </c>
      <c r="D159" s="4">
        <v>142</v>
      </c>
      <c r="E159" s="4">
        <v>69.699999999999989</v>
      </c>
      <c r="F159" s="5">
        <f t="shared" si="2"/>
        <v>261.34459452504859</v>
      </c>
    </row>
    <row r="160" spans="2:6" x14ac:dyDescent="0.25">
      <c r="B160" s="4">
        <v>159</v>
      </c>
      <c r="C160" s="4" t="s">
        <v>1</v>
      </c>
      <c r="D160" s="4">
        <v>146</v>
      </c>
      <c r="E160" s="4">
        <v>70.099999999999994</v>
      </c>
      <c r="F160" s="5">
        <f t="shared" si="2"/>
        <v>267.11739617631878</v>
      </c>
    </row>
    <row r="161" spans="2:6" x14ac:dyDescent="0.25">
      <c r="B161" s="4">
        <v>160</v>
      </c>
      <c r="C161" s="4" t="s">
        <v>1</v>
      </c>
      <c r="D161" s="4">
        <v>98</v>
      </c>
      <c r="E161" s="4">
        <v>70.099999999999994</v>
      </c>
      <c r="F161" s="5">
        <f t="shared" si="2"/>
        <v>197.84377636107601</v>
      </c>
    </row>
    <row r="162" spans="2:6" x14ac:dyDescent="0.25">
      <c r="B162" s="4">
        <v>161</v>
      </c>
      <c r="C162" s="4" t="s">
        <v>1</v>
      </c>
      <c r="D162" s="4">
        <v>117</v>
      </c>
      <c r="E162" s="4">
        <v>71.099999999999994</v>
      </c>
      <c r="F162" s="5">
        <f t="shared" si="2"/>
        <v>225.2645842046096</v>
      </c>
    </row>
    <row r="163" spans="2:6" x14ac:dyDescent="0.25">
      <c r="B163" s="4">
        <v>162</v>
      </c>
      <c r="C163" s="4" t="s">
        <v>1</v>
      </c>
      <c r="D163" s="4">
        <v>162</v>
      </c>
      <c r="E163" s="4">
        <v>71.599999999999994</v>
      </c>
      <c r="F163" s="5">
        <f t="shared" si="2"/>
        <v>290.20860278139975</v>
      </c>
    </row>
    <row r="164" spans="2:6" x14ac:dyDescent="0.25">
      <c r="B164" s="4">
        <v>163</v>
      </c>
      <c r="C164" s="4" t="s">
        <v>1</v>
      </c>
      <c r="D164" s="4">
        <v>121</v>
      </c>
      <c r="E164" s="4">
        <v>71.599999999999994</v>
      </c>
      <c r="F164" s="5">
        <f t="shared" si="2"/>
        <v>231.03738585587985</v>
      </c>
    </row>
    <row r="165" spans="2:6" x14ac:dyDescent="0.25">
      <c r="B165" s="4">
        <v>164</v>
      </c>
      <c r="C165" s="4" t="s">
        <v>1</v>
      </c>
      <c r="D165" s="4">
        <v>175</v>
      </c>
      <c r="E165" s="4">
        <v>72.5</v>
      </c>
      <c r="F165" s="5">
        <f t="shared" si="2"/>
        <v>308.97020814802795</v>
      </c>
    </row>
    <row r="166" spans="2:6" x14ac:dyDescent="0.25">
      <c r="B166" s="4">
        <v>165</v>
      </c>
      <c r="C166" s="4" t="s">
        <v>1</v>
      </c>
      <c r="D166" s="4">
        <v>168</v>
      </c>
      <c r="E166" s="4">
        <v>73</v>
      </c>
      <c r="F166" s="5">
        <f t="shared" si="2"/>
        <v>298.86780525830505</v>
      </c>
    </row>
    <row r="167" spans="2:6" x14ac:dyDescent="0.25">
      <c r="B167" s="4">
        <v>166</v>
      </c>
      <c r="C167" s="4" t="s">
        <v>1</v>
      </c>
      <c r="D167" s="4">
        <v>142</v>
      </c>
      <c r="E167" s="4">
        <v>73.5</v>
      </c>
      <c r="F167" s="5">
        <f t="shared" si="2"/>
        <v>261.34459452504859</v>
      </c>
    </row>
    <row r="168" spans="2:6" x14ac:dyDescent="0.25">
      <c r="B168" s="4">
        <v>167</v>
      </c>
      <c r="C168" s="4" t="s">
        <v>1</v>
      </c>
      <c r="D168" s="4">
        <v>176</v>
      </c>
      <c r="E168" s="4">
        <v>74</v>
      </c>
      <c r="F168" s="5">
        <f t="shared" si="2"/>
        <v>310.41340856084554</v>
      </c>
    </row>
    <row r="169" spans="2:6" x14ac:dyDescent="0.25">
      <c r="B169" s="4">
        <v>168</v>
      </c>
      <c r="C169" s="4" t="s">
        <v>1</v>
      </c>
      <c r="D169" s="4">
        <v>152</v>
      </c>
      <c r="E169" s="4">
        <v>74</v>
      </c>
      <c r="F169" s="5">
        <f t="shared" si="2"/>
        <v>275.77659865322414</v>
      </c>
    </row>
    <row r="170" spans="2:6" x14ac:dyDescent="0.25">
      <c r="B170" s="4">
        <v>169</v>
      </c>
      <c r="C170" s="4" t="s">
        <v>1</v>
      </c>
      <c r="D170" s="4">
        <v>118</v>
      </c>
      <c r="E170" s="4">
        <v>74</v>
      </c>
      <c r="F170" s="5">
        <f t="shared" si="2"/>
        <v>226.70778461742717</v>
      </c>
    </row>
    <row r="171" spans="2:6" x14ac:dyDescent="0.25">
      <c r="B171" s="4">
        <v>170</v>
      </c>
      <c r="C171" s="4" t="s">
        <v>1</v>
      </c>
      <c r="D171" s="4">
        <v>164</v>
      </c>
      <c r="E171" s="4">
        <v>75.900000000000006</v>
      </c>
      <c r="F171" s="5">
        <f t="shared" si="2"/>
        <v>293.09500360703481</v>
      </c>
    </row>
    <row r="172" spans="2:6" x14ac:dyDescent="0.25">
      <c r="B172" s="4">
        <v>171</v>
      </c>
      <c r="C172" s="4" t="s">
        <v>1</v>
      </c>
      <c r="D172" s="4">
        <v>152</v>
      </c>
      <c r="E172" s="4">
        <v>76.400000000000006</v>
      </c>
      <c r="F172" s="5">
        <f t="shared" si="2"/>
        <v>275.77659865322414</v>
      </c>
    </row>
    <row r="173" spans="2:6" x14ac:dyDescent="0.25">
      <c r="B173" s="4">
        <v>172</v>
      </c>
      <c r="C173" s="4" t="s">
        <v>1</v>
      </c>
      <c r="D173" s="4">
        <v>147</v>
      </c>
      <c r="E173" s="4">
        <v>76.900000000000006</v>
      </c>
      <c r="F173" s="5">
        <f t="shared" si="2"/>
        <v>268.56059658913637</v>
      </c>
    </row>
    <row r="174" spans="2:6" x14ac:dyDescent="0.25">
      <c r="B174" s="4">
        <v>173</v>
      </c>
      <c r="C174" s="4" t="s">
        <v>1</v>
      </c>
      <c r="D174" s="4">
        <v>167</v>
      </c>
      <c r="E174" s="4">
        <v>77.400000000000006</v>
      </c>
      <c r="F174" s="5">
        <f t="shared" si="2"/>
        <v>297.42460484548752</v>
      </c>
    </row>
    <row r="175" spans="2:6" x14ac:dyDescent="0.25">
      <c r="B175" s="4">
        <v>174</v>
      </c>
      <c r="C175" s="4" t="s">
        <v>1</v>
      </c>
      <c r="D175" s="4">
        <v>162</v>
      </c>
      <c r="E175" s="4">
        <v>77.8</v>
      </c>
      <c r="F175" s="5">
        <f t="shared" si="2"/>
        <v>290.20860278139975</v>
      </c>
    </row>
    <row r="176" spans="2:6" x14ac:dyDescent="0.25">
      <c r="B176" s="4">
        <v>175</v>
      </c>
      <c r="C176" s="4" t="s">
        <v>1</v>
      </c>
      <c r="D176" s="4">
        <v>145</v>
      </c>
      <c r="E176" s="4">
        <v>78.3</v>
      </c>
      <c r="F176" s="5">
        <f t="shared" si="2"/>
        <v>265.67419576350125</v>
      </c>
    </row>
    <row r="177" spans="2:6" x14ac:dyDescent="0.25">
      <c r="B177" s="4">
        <v>176</v>
      </c>
      <c r="C177" s="4" t="s">
        <v>1</v>
      </c>
      <c r="D177" s="4">
        <v>196</v>
      </c>
      <c r="E177" s="4">
        <v>78.8</v>
      </c>
      <c r="F177" s="5">
        <f t="shared" si="2"/>
        <v>339.27741681719669</v>
      </c>
    </row>
    <row r="178" spans="2:6" x14ac:dyDescent="0.25">
      <c r="B178" s="4">
        <v>177</v>
      </c>
      <c r="C178" s="4" t="s">
        <v>1</v>
      </c>
      <c r="D178" s="4">
        <v>136</v>
      </c>
      <c r="E178" s="4">
        <v>79.3</v>
      </c>
      <c r="F178" s="5">
        <f t="shared" si="2"/>
        <v>252.6853920481432</v>
      </c>
    </row>
    <row r="179" spans="2:6" x14ac:dyDescent="0.25">
      <c r="B179" s="4">
        <v>178</v>
      </c>
      <c r="C179" s="4" t="s">
        <v>1</v>
      </c>
      <c r="D179" s="4">
        <v>143</v>
      </c>
      <c r="E179" s="4">
        <v>79.800000000000011</v>
      </c>
      <c r="F179" s="5">
        <f t="shared" si="2"/>
        <v>262.78779493786612</v>
      </c>
    </row>
    <row r="180" spans="2:6" x14ac:dyDescent="0.25">
      <c r="B180" s="4">
        <v>179</v>
      </c>
      <c r="C180" s="4" t="s">
        <v>1</v>
      </c>
      <c r="D180" s="4">
        <v>152</v>
      </c>
      <c r="E180" s="4">
        <v>80.2</v>
      </c>
      <c r="F180" s="5">
        <f t="shared" si="2"/>
        <v>275.77659865322414</v>
      </c>
    </row>
    <row r="181" spans="2:6" x14ac:dyDescent="0.25">
      <c r="B181" s="4">
        <v>180</v>
      </c>
      <c r="C181" s="4" t="s">
        <v>1</v>
      </c>
      <c r="D181" s="4">
        <v>135</v>
      </c>
      <c r="E181" s="4">
        <v>80.7</v>
      </c>
      <c r="F181" s="5">
        <f t="shared" si="2"/>
        <v>251.24219163532564</v>
      </c>
    </row>
    <row r="182" spans="2:6" x14ac:dyDescent="0.25">
      <c r="B182" s="4">
        <v>181</v>
      </c>
      <c r="C182" s="4" t="s">
        <v>1</v>
      </c>
      <c r="D182" s="4">
        <v>181</v>
      </c>
      <c r="E182" s="4">
        <v>81.2</v>
      </c>
      <c r="F182" s="5">
        <f t="shared" si="2"/>
        <v>317.62941062493331</v>
      </c>
    </row>
    <row r="183" spans="2:6" x14ac:dyDescent="0.25">
      <c r="B183" s="4">
        <v>182</v>
      </c>
      <c r="C183" s="4" t="s">
        <v>1</v>
      </c>
      <c r="D183" s="4">
        <v>192</v>
      </c>
      <c r="E183" s="4">
        <v>81.699999999999989</v>
      </c>
      <c r="F183" s="5">
        <f t="shared" si="2"/>
        <v>333.50461516592645</v>
      </c>
    </row>
    <row r="184" spans="2:6" x14ac:dyDescent="0.25">
      <c r="B184" s="4">
        <v>183</v>
      </c>
      <c r="C184" s="4" t="s">
        <v>1</v>
      </c>
      <c r="D184" s="4">
        <v>139</v>
      </c>
      <c r="E184" s="4">
        <v>82.199999999999989</v>
      </c>
      <c r="F184" s="5">
        <f t="shared" si="2"/>
        <v>257.01499328659588</v>
      </c>
    </row>
    <row r="185" spans="2:6" x14ac:dyDescent="0.25">
      <c r="B185" s="4">
        <v>184</v>
      </c>
      <c r="C185" s="4" t="s">
        <v>1</v>
      </c>
      <c r="D185" s="4">
        <v>180</v>
      </c>
      <c r="E185" s="4">
        <v>82.6</v>
      </c>
      <c r="F185" s="5">
        <f t="shared" si="2"/>
        <v>316.18621021211578</v>
      </c>
    </row>
    <row r="186" spans="2:6" x14ac:dyDescent="0.25">
      <c r="B186" s="4">
        <v>185</v>
      </c>
      <c r="C186" s="4" t="s">
        <v>1</v>
      </c>
      <c r="D186" s="4">
        <v>171</v>
      </c>
      <c r="E186" s="4">
        <v>83.1</v>
      </c>
      <c r="F186" s="5">
        <f t="shared" si="2"/>
        <v>303.19740649675776</v>
      </c>
    </row>
    <row r="187" spans="2:6" x14ac:dyDescent="0.25">
      <c r="B187" s="4">
        <v>186</v>
      </c>
      <c r="C187" s="4" t="s">
        <v>1</v>
      </c>
      <c r="D187" s="4">
        <v>188</v>
      </c>
      <c r="E187" s="4">
        <v>83.6</v>
      </c>
      <c r="F187" s="5">
        <f t="shared" si="2"/>
        <v>327.73181351465621</v>
      </c>
    </row>
    <row r="188" spans="2:6" x14ac:dyDescent="0.25">
      <c r="B188" s="4">
        <v>187</v>
      </c>
      <c r="C188" s="4" t="s">
        <v>1</v>
      </c>
      <c r="D188" s="4">
        <v>179</v>
      </c>
      <c r="E188" s="4">
        <v>83.6</v>
      </c>
      <c r="F188" s="5">
        <f t="shared" si="2"/>
        <v>314.74300979929819</v>
      </c>
    </row>
    <row r="189" spans="2:6" x14ac:dyDescent="0.25">
      <c r="B189" s="4">
        <v>188</v>
      </c>
      <c r="C189" s="4" t="s">
        <v>1</v>
      </c>
      <c r="D189" s="4">
        <v>183</v>
      </c>
      <c r="E189" s="4">
        <v>84.6</v>
      </c>
      <c r="F189" s="5">
        <f t="shared" si="2"/>
        <v>320.51581145056844</v>
      </c>
    </row>
    <row r="190" spans="2:6" x14ac:dyDescent="0.25">
      <c r="B190" s="4">
        <v>189</v>
      </c>
      <c r="C190" s="4" t="s">
        <v>1</v>
      </c>
      <c r="D190" s="4">
        <v>191</v>
      </c>
      <c r="E190" s="4">
        <v>85</v>
      </c>
      <c r="F190" s="5">
        <f t="shared" si="2"/>
        <v>332.06141475310892</v>
      </c>
    </row>
    <row r="191" spans="2:6" x14ac:dyDescent="0.25">
      <c r="B191" s="4">
        <v>190</v>
      </c>
      <c r="C191" s="4" t="s">
        <v>1</v>
      </c>
      <c r="D191" s="4">
        <v>193</v>
      </c>
      <c r="E191" s="4">
        <v>85.5</v>
      </c>
      <c r="F191" s="5">
        <f t="shared" si="2"/>
        <v>334.94781557874404</v>
      </c>
    </row>
    <row r="192" spans="2:6" x14ac:dyDescent="0.25">
      <c r="B192" s="4">
        <v>191</v>
      </c>
      <c r="C192" s="4" t="s">
        <v>1</v>
      </c>
      <c r="D192" s="4">
        <v>206</v>
      </c>
      <c r="E192" s="4">
        <v>86</v>
      </c>
      <c r="F192" s="5">
        <f t="shared" si="2"/>
        <v>353.7094209453723</v>
      </c>
    </row>
    <row r="193" spans="2:6" x14ac:dyDescent="0.25">
      <c r="B193" s="4">
        <v>192</v>
      </c>
      <c r="C193" s="4" t="s">
        <v>1</v>
      </c>
      <c r="D193" s="4">
        <v>199</v>
      </c>
      <c r="E193" s="4">
        <v>86.5</v>
      </c>
      <c r="F193" s="5">
        <f t="shared" si="2"/>
        <v>343.60701805564935</v>
      </c>
    </row>
    <row r="194" spans="2:6" x14ac:dyDescent="0.25">
      <c r="B194" s="4">
        <v>193</v>
      </c>
      <c r="C194" s="4" t="s">
        <v>1</v>
      </c>
      <c r="D194" s="4">
        <v>153</v>
      </c>
      <c r="E194" s="4">
        <v>87</v>
      </c>
      <c r="F194" s="5">
        <f t="shared" ref="F194:F219" si="3">D194*VLOOKUP(C194,$P$3:$R$4,2,FALSE)+VLOOKUP(C194,$P$3:$R$4,3,FALSE)</f>
        <v>277.21979906604167</v>
      </c>
    </row>
    <row r="195" spans="2:6" x14ac:dyDescent="0.25">
      <c r="B195" s="4">
        <v>194</v>
      </c>
      <c r="C195" s="4" t="s">
        <v>1</v>
      </c>
      <c r="D195" s="4">
        <v>162</v>
      </c>
      <c r="E195" s="4">
        <v>87.5</v>
      </c>
      <c r="F195" s="5">
        <f t="shared" si="3"/>
        <v>290.20860278139975</v>
      </c>
    </row>
    <row r="196" spans="2:6" x14ac:dyDescent="0.25">
      <c r="B196" s="4">
        <v>195</v>
      </c>
      <c r="C196" s="4" t="s">
        <v>1</v>
      </c>
      <c r="D196" s="4">
        <v>199</v>
      </c>
      <c r="E196" s="4">
        <v>87.9</v>
      </c>
      <c r="F196" s="5">
        <f t="shared" si="3"/>
        <v>343.60701805564935</v>
      </c>
    </row>
    <row r="197" spans="2:6" x14ac:dyDescent="0.25">
      <c r="B197" s="4">
        <v>196</v>
      </c>
      <c r="C197" s="4" t="s">
        <v>1</v>
      </c>
      <c r="D197" s="4">
        <v>209</v>
      </c>
      <c r="E197" s="4">
        <v>88.4</v>
      </c>
      <c r="F197" s="5">
        <f t="shared" si="3"/>
        <v>358.03902218382495</v>
      </c>
    </row>
    <row r="198" spans="2:6" x14ac:dyDescent="0.25">
      <c r="B198" s="4">
        <v>197</v>
      </c>
      <c r="C198" s="4" t="s">
        <v>1</v>
      </c>
      <c r="D198" s="4">
        <v>194</v>
      </c>
      <c r="E198" s="4">
        <v>88.4</v>
      </c>
      <c r="F198" s="5">
        <f t="shared" si="3"/>
        <v>336.39101599156157</v>
      </c>
    </row>
    <row r="199" spans="2:6" x14ac:dyDescent="0.25">
      <c r="B199" s="4">
        <v>198</v>
      </c>
      <c r="C199" s="4" t="s">
        <v>1</v>
      </c>
      <c r="D199" s="4">
        <v>185</v>
      </c>
      <c r="E199" s="4">
        <v>89.4</v>
      </c>
      <c r="F199" s="5">
        <f t="shared" si="3"/>
        <v>323.40221227620356</v>
      </c>
    </row>
    <row r="200" spans="2:6" x14ac:dyDescent="0.25">
      <c r="B200" s="4">
        <v>199</v>
      </c>
      <c r="C200" s="4" t="s">
        <v>1</v>
      </c>
      <c r="D200" s="4">
        <v>215</v>
      </c>
      <c r="E200" s="4">
        <v>89.4</v>
      </c>
      <c r="F200" s="5">
        <f t="shared" si="3"/>
        <v>366.69822466073032</v>
      </c>
    </row>
    <row r="201" spans="2:6" x14ac:dyDescent="0.25">
      <c r="B201" s="4">
        <v>200</v>
      </c>
      <c r="C201" s="4" t="s">
        <v>1</v>
      </c>
      <c r="D201" s="4">
        <v>163</v>
      </c>
      <c r="E201" s="4">
        <v>90.3</v>
      </c>
      <c r="F201" s="5">
        <f t="shared" si="3"/>
        <v>291.65180319421728</v>
      </c>
    </row>
    <row r="202" spans="2:6" x14ac:dyDescent="0.25">
      <c r="B202" s="4">
        <v>201</v>
      </c>
      <c r="C202" s="4" t="s">
        <v>1</v>
      </c>
      <c r="D202" s="4">
        <v>153</v>
      </c>
      <c r="E202" s="4">
        <v>90.8</v>
      </c>
      <c r="F202" s="5">
        <f t="shared" si="3"/>
        <v>277.21979906604167</v>
      </c>
    </row>
    <row r="203" spans="2:6" x14ac:dyDescent="0.25">
      <c r="B203" s="4">
        <v>202</v>
      </c>
      <c r="C203" s="4" t="s">
        <v>1</v>
      </c>
      <c r="D203" s="4">
        <v>208</v>
      </c>
      <c r="E203" s="4">
        <v>91.3</v>
      </c>
      <c r="F203" s="5">
        <f t="shared" si="3"/>
        <v>356.59582177100737</v>
      </c>
    </row>
    <row r="204" spans="2:6" x14ac:dyDescent="0.25">
      <c r="B204" s="4">
        <v>203</v>
      </c>
      <c r="C204" s="4" t="s">
        <v>1</v>
      </c>
      <c r="D204" s="4">
        <v>186</v>
      </c>
      <c r="E204" s="4">
        <v>91.3</v>
      </c>
      <c r="F204" s="5">
        <f t="shared" si="3"/>
        <v>324.84541268902115</v>
      </c>
    </row>
    <row r="205" spans="2:6" x14ac:dyDescent="0.25">
      <c r="B205" s="4">
        <v>204</v>
      </c>
      <c r="C205" s="4" t="s">
        <v>1</v>
      </c>
      <c r="D205" s="4">
        <v>206</v>
      </c>
      <c r="E205" s="4">
        <v>92.300000000000011</v>
      </c>
      <c r="F205" s="5">
        <f t="shared" si="3"/>
        <v>353.7094209453723</v>
      </c>
    </row>
    <row r="206" spans="2:6" x14ac:dyDescent="0.25">
      <c r="B206" s="4">
        <v>205</v>
      </c>
      <c r="C206" s="4" t="s">
        <v>1</v>
      </c>
      <c r="D206" s="4">
        <v>183</v>
      </c>
      <c r="E206" s="4">
        <v>92.7</v>
      </c>
      <c r="F206" s="5">
        <f t="shared" si="3"/>
        <v>320.51581145056844</v>
      </c>
    </row>
    <row r="207" spans="2:6" x14ac:dyDescent="0.25">
      <c r="B207" s="4">
        <v>206</v>
      </c>
      <c r="C207" s="4" t="s">
        <v>1</v>
      </c>
      <c r="D207" s="4">
        <v>186</v>
      </c>
      <c r="E207" s="4">
        <v>92.7</v>
      </c>
      <c r="F207" s="5">
        <f t="shared" si="3"/>
        <v>324.84541268902115</v>
      </c>
    </row>
    <row r="208" spans="2:6" x14ac:dyDescent="0.25">
      <c r="B208" s="4">
        <v>207</v>
      </c>
      <c r="C208" s="4" t="s">
        <v>1</v>
      </c>
      <c r="D208" s="4">
        <v>206</v>
      </c>
      <c r="E208" s="4">
        <v>93.7</v>
      </c>
      <c r="F208" s="5">
        <f t="shared" si="3"/>
        <v>353.7094209453723</v>
      </c>
    </row>
    <row r="209" spans="1:6" x14ac:dyDescent="0.25">
      <c r="B209" s="4">
        <v>208</v>
      </c>
      <c r="C209" s="4" t="s">
        <v>1</v>
      </c>
      <c r="D209" s="4">
        <v>203</v>
      </c>
      <c r="E209" s="4">
        <v>93.7</v>
      </c>
      <c r="F209" s="5">
        <f t="shared" si="3"/>
        <v>349.37981970691959</v>
      </c>
    </row>
    <row r="210" spans="1:6" x14ac:dyDescent="0.25">
      <c r="B210" s="4">
        <v>209</v>
      </c>
      <c r="C210" s="4" t="s">
        <v>1</v>
      </c>
      <c r="D210" s="4">
        <v>197</v>
      </c>
      <c r="E210" s="4">
        <v>93.7</v>
      </c>
      <c r="F210" s="5">
        <f t="shared" si="3"/>
        <v>340.72061723001423</v>
      </c>
    </row>
    <row r="211" spans="1:6" x14ac:dyDescent="0.25">
      <c r="B211" s="4">
        <v>210</v>
      </c>
      <c r="C211" s="4" t="s">
        <v>1</v>
      </c>
      <c r="D211" s="4">
        <v>187</v>
      </c>
      <c r="E211" s="4">
        <v>95.1</v>
      </c>
      <c r="F211" s="5">
        <f t="shared" si="3"/>
        <v>326.28861310183868</v>
      </c>
    </row>
    <row r="212" spans="1:6" x14ac:dyDescent="0.25">
      <c r="B212" s="4">
        <v>211</v>
      </c>
      <c r="C212" s="4" t="s">
        <v>1</v>
      </c>
      <c r="D212" s="4">
        <v>191</v>
      </c>
      <c r="E212" s="4">
        <v>95.6</v>
      </c>
      <c r="F212" s="5">
        <f t="shared" si="3"/>
        <v>332.06141475310892</v>
      </c>
    </row>
    <row r="213" spans="1:6" x14ac:dyDescent="0.25">
      <c r="B213" s="4">
        <v>212</v>
      </c>
      <c r="C213" s="4" t="s">
        <v>1</v>
      </c>
      <c r="D213" s="4">
        <v>193</v>
      </c>
      <c r="E213" s="4">
        <v>96.1</v>
      </c>
      <c r="F213" s="5">
        <f t="shared" si="3"/>
        <v>334.94781557874404</v>
      </c>
    </row>
    <row r="214" spans="1:6" x14ac:dyDescent="0.25">
      <c r="B214" s="4">
        <v>213</v>
      </c>
      <c r="C214" s="4" t="s">
        <v>1</v>
      </c>
      <c r="D214" s="4">
        <v>175</v>
      </c>
      <c r="E214" s="4">
        <v>96.6</v>
      </c>
      <c r="F214" s="5">
        <f t="shared" si="3"/>
        <v>308.97020814802795</v>
      </c>
    </row>
    <row r="215" spans="1:6" x14ac:dyDescent="0.25">
      <c r="B215" s="4">
        <v>214</v>
      </c>
      <c r="C215" s="4" t="s">
        <v>1</v>
      </c>
      <c r="D215" s="4">
        <v>232</v>
      </c>
      <c r="E215" s="4">
        <v>96.6</v>
      </c>
      <c r="F215" s="5">
        <f t="shared" si="3"/>
        <v>391.23263167862876</v>
      </c>
    </row>
    <row r="216" spans="1:6" x14ac:dyDescent="0.25">
      <c r="B216" s="4">
        <v>215</v>
      </c>
      <c r="C216" s="4" t="s">
        <v>1</v>
      </c>
      <c r="D216" s="4">
        <v>212</v>
      </c>
      <c r="E216" s="4">
        <v>98</v>
      </c>
      <c r="F216" s="5">
        <f t="shared" si="3"/>
        <v>362.36862342227761</v>
      </c>
    </row>
    <row r="217" spans="1:6" x14ac:dyDescent="0.25">
      <c r="B217" s="4">
        <v>216</v>
      </c>
      <c r="C217" s="4" t="s">
        <v>1</v>
      </c>
      <c r="D217" s="4">
        <v>229</v>
      </c>
      <c r="E217" s="4">
        <v>98.5</v>
      </c>
      <c r="F217" s="5">
        <f t="shared" si="3"/>
        <v>386.90303044017611</v>
      </c>
    </row>
    <row r="218" spans="1:6" x14ac:dyDescent="0.25">
      <c r="B218" s="4">
        <v>217</v>
      </c>
      <c r="C218" s="4" t="s">
        <v>1</v>
      </c>
      <c r="D218" s="4">
        <v>222</v>
      </c>
      <c r="E218" s="4">
        <v>99</v>
      </c>
      <c r="F218" s="5">
        <f t="shared" si="3"/>
        <v>376.80062755045321</v>
      </c>
    </row>
    <row r="219" spans="1:6" ht="15.75" thickBot="1" x14ac:dyDescent="0.3">
      <c r="A219" s="10"/>
      <c r="B219" s="4">
        <v>218</v>
      </c>
      <c r="C219" s="7" t="s">
        <v>1</v>
      </c>
      <c r="D219" s="7">
        <v>217</v>
      </c>
      <c r="E219" s="7">
        <v>99.5</v>
      </c>
      <c r="F219" s="8">
        <f t="shared" si="3"/>
        <v>369.58462548636538</v>
      </c>
    </row>
  </sheetData>
  <sortState ref="A2:G245">
    <sortCondition ref="C2:C245"/>
    <sortCondition ref="E2:E245"/>
  </sortState>
  <pageMargins left="0.7" right="0.7" top="0.75" bottom="0.75" header="0.3" footer="0.3"/>
  <pageSetup paperSize="9" scale="51" fitToHeight="0" orientation="portrait" horizontalDpi="1200" verticalDpi="1200" r:id="rId1"/>
  <headerFooter>
    <oddFooter>&amp;L&amp;8&amp;Z&amp;F      &amp;D</oddFooter>
  </headerFooter>
  <ignoredErrors>
    <ignoredError sqref="J2:K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The Ashcombe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Bright</dc:creator>
  <cp:lastModifiedBy>David Blow</cp:lastModifiedBy>
  <cp:lastPrinted>2020-04-14T11:02:54Z</cp:lastPrinted>
  <dcterms:created xsi:type="dcterms:W3CDTF">2018-12-03T16:24:50Z</dcterms:created>
  <dcterms:modified xsi:type="dcterms:W3CDTF">2020-04-14T11:03:54Z</dcterms:modified>
</cp:coreProperties>
</file>