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s>
  <calcPr calcId="145621"/>
</workbook>
</file>

<file path=xl/calcChain.xml><?xml version="1.0" encoding="utf-8"?>
<calcChain xmlns="http://schemas.openxmlformats.org/spreadsheetml/2006/main">
  <c r="G8" i="1" l="1"/>
  <c r="G9" i="1"/>
  <c r="G10" i="1"/>
  <c r="G11" i="1"/>
  <c r="G12" i="1"/>
  <c r="G13" i="1"/>
  <c r="G14" i="1"/>
  <c r="G15" i="1"/>
  <c r="G16" i="1"/>
  <c r="G7" i="1"/>
  <c r="F8" i="1"/>
  <c r="F9" i="1"/>
  <c r="F10" i="1"/>
  <c r="F11" i="1"/>
  <c r="F12" i="1"/>
  <c r="F13" i="1"/>
  <c r="F14" i="1"/>
  <c r="F15" i="1"/>
  <c r="F16" i="1"/>
  <c r="F7" i="1"/>
  <c r="C5" i="1"/>
  <c r="C16" i="1" l="1"/>
  <c r="D15" i="1"/>
  <c r="D16" i="1" s="1"/>
  <c r="E8" i="1" l="1"/>
  <c r="E9" i="1"/>
  <c r="E10" i="1"/>
  <c r="E14" i="1"/>
  <c r="E12" i="1"/>
  <c r="E16" i="1"/>
  <c r="E13" i="1"/>
  <c r="E7" i="1"/>
  <c r="E11" i="1"/>
  <c r="E15" i="1"/>
</calcChain>
</file>

<file path=xl/sharedStrings.xml><?xml version="1.0" encoding="utf-8"?>
<sst xmlns="http://schemas.openxmlformats.org/spreadsheetml/2006/main" count="22" uniqueCount="21">
  <si>
    <t>Periods in the timetable cycle</t>
  </si>
  <si>
    <t>Full Time Equivalent teachers employed</t>
  </si>
  <si>
    <t>Year 7</t>
  </si>
  <si>
    <t>Year 8</t>
  </si>
  <si>
    <t>Year 9</t>
  </si>
  <si>
    <t>Year 10</t>
  </si>
  <si>
    <t>Year 11</t>
  </si>
  <si>
    <t>Year 12</t>
  </si>
  <si>
    <t>Year 13</t>
  </si>
  <si>
    <t>Special Studies</t>
  </si>
  <si>
    <t>Non Contact Time for teaching staff</t>
  </si>
  <si>
    <t>Teacher contact and non contact areas</t>
  </si>
  <si>
    <t>Pupil Roll</t>
  </si>
  <si>
    <t>tp allocated</t>
  </si>
  <si>
    <t>n/a</t>
  </si>
  <si>
    <t>Totals</t>
  </si>
  <si>
    <t>Total cost of employing teachers</t>
  </si>
  <si>
    <t>Proportion of teachers employed</t>
  </si>
  <si>
    <t>FTE Teachers employed</t>
  </si>
  <si>
    <t>Average cost per teacher</t>
  </si>
  <si>
    <t>Teacher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</si>
</sst>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xf numFmtId="0" fontId="1" fillId="3" borderId="1" xfId="0" applyFont="1" applyFill="1" applyBorder="1"/>
    <xf numFmtId="0" fontId="1" fillId="2" borderId="0" xfId="0" applyFont="1" applyFill="1"/>
    <xf numFmtId="0" fontId="1" fillId="2" borderId="0" xfId="0" applyFont="1" applyFill="1" applyBorder="1"/>
    <xf numFmtId="164" fontId="1" fillId="4" borderId="1" xfId="0" applyNumberFormat="1" applyFont="1" applyFill="1" applyBorder="1"/>
    <xf numFmtId="0" fontId="1" fillId="4" borderId="1" xfId="0" applyFont="1" applyFill="1" applyBorder="1"/>
    <xf numFmtId="165" fontId="1" fillId="3" borderId="1" xfId="0" applyNumberFormat="1" applyFont="1" applyFill="1" applyBorder="1"/>
    <xf numFmtId="0" fontId="1" fillId="3" borderId="1" xfId="0" applyFont="1" applyFill="1" applyBorder="1" applyAlignment="1">
      <alignment wrapText="1"/>
    </xf>
    <xf numFmtId="4" fontId="1" fillId="4" borderId="1" xfId="0" applyNumberFormat="1" applyFont="1" applyFill="1" applyBorder="1"/>
    <xf numFmtId="165" fontId="1" fillId="4"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47624</xdr:colOff>
      <xdr:row>0</xdr:row>
      <xdr:rowOff>76199</xdr:rowOff>
    </xdr:from>
    <xdr:to>
      <xdr:col>19</xdr:col>
      <xdr:colOff>76200</xdr:colOff>
      <xdr:row>27</xdr:row>
      <xdr:rowOff>9524</xdr:rowOff>
    </xdr:to>
    <xdr:sp macro="" textlink="">
      <xdr:nvSpPr>
        <xdr:cNvPr id="2" name="TextBox 1"/>
        <xdr:cNvSpPr txBox="1"/>
      </xdr:nvSpPr>
      <xdr:spPr>
        <a:xfrm>
          <a:off x="7429499" y="76199"/>
          <a:ext cx="7343776"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sheet is locked</a:t>
          </a:r>
          <a:r>
            <a:rPr lang="en-GB" sz="1100" baseline="0"/>
            <a:t> with the password PASSWORD. </a:t>
          </a:r>
        </a:p>
        <a:p>
          <a:r>
            <a:rPr lang="en-GB" sz="1100" baseline="0"/>
            <a:t>There are no user input cells on it as it is illustrative of a point in time in a school in 1989 but it can be unlocked and modified to suit a current secondary school should any user wish to do so</a:t>
          </a:r>
        </a:p>
        <a:p>
          <a:endParaRPr lang="en-GB" sz="1100" baseline="0"/>
        </a:p>
        <a:p>
          <a:r>
            <a:rPr lang="en-GB" sz="1100" baseline="0"/>
            <a:t>The figures in the sheet are not exact but illustrative of the situation around about 1989. The exception to this is the total cost of teaching staff which has been set to make the average teacher cost of £40,000 a round number. This makes some of the figures easier to read. This is not actually far off from the average cost at the time but it is not accurate in any sense.</a:t>
          </a:r>
        </a:p>
        <a:p>
          <a:endParaRPr lang="en-GB" sz="1100" baseline="0"/>
        </a:p>
        <a:p>
          <a:r>
            <a:rPr lang="en-GB" sz="1100" baseline="0"/>
            <a:t>'Special Studies' refers to a teaching base operating as a staffed withdrawal unit for pupils with learning or behavioural difficulties.</a:t>
          </a:r>
        </a:p>
        <a:p>
          <a:endParaRPr lang="en-GB" sz="1100" baseline="0"/>
        </a:p>
        <a:p>
          <a:r>
            <a:rPr lang="en-GB" sz="1100" baseline="0"/>
            <a:t>There was no such thing as designated PPA time or Management time in 1989 so all Non Contact time for staff was referred to as 'Free Periods' and allocated acording to the custom and practice at the time in the school to allow for preparation, marking, management and anything else deemed necessary by the Head. This time also formed the basis for most absence cover.</a:t>
          </a:r>
        </a:p>
        <a:p>
          <a:endParaRPr lang="en-GB" sz="1100" baseline="0"/>
        </a:p>
        <a:p>
          <a:r>
            <a:rPr lang="en-GB" sz="1100" baseline="0"/>
            <a:t>In 1989 the use of year  labels 7, 8, 9, etc rather than years 1,2,3, had just been instigated. Interestingly  thirty years later years 12 and 13 are still frequently referred to as 'the sixth form' . In 1989 they had just changed from the Lower Sixth and the Upper Sixth to years 12 and 13.</a:t>
          </a:r>
        </a:p>
        <a:p>
          <a:endParaRPr lang="en-GB" sz="1100" baseline="0"/>
        </a:p>
        <a:p>
          <a:r>
            <a:rPr lang="en-GB" sz="1100" baseline="0"/>
            <a:t>There is no pupil roll number for Special Studies as its pupil population was drawn from those already entered in the totals by each year group. There was a senior management gatekeeping system on the membership of special studies to limit the number of pupils there to a small number and also to ensure that no pupil was in there for more than a minimum period of time.</a:t>
          </a:r>
        </a:p>
        <a:p>
          <a:endParaRPr lang="en-GB" sz="1100" baseline="0"/>
        </a:p>
        <a:p>
          <a:r>
            <a:rPr lang="en-GB" sz="1100" baseline="0"/>
            <a:t>Users wishing to modify this sheet to suit their own purposes should note that cells with a blue background contain raw information or data and those with a yellow background contain a calculation formula.</a:t>
          </a:r>
        </a:p>
        <a:p>
          <a:endParaRPr lang="en-GB" sz="1100" baseline="0"/>
        </a:p>
        <a:p>
          <a:r>
            <a:rPr lang="en-GB" sz="1100" baseline="0"/>
            <a:t>The inclusion of a line for Non Contact Time was deliberate to get around the need to define and discuss the statistic 'Contact Ratio' with senior colleagues who basically 'did not do maths'. The idea of including a column of percentages and one with decimal fractions of teaching staff were probably a bridge too far in any case!</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D6" workbookViewId="0">
      <selection activeCell="G27" sqref="G27"/>
    </sheetView>
  </sheetViews>
  <sheetFormatPr defaultRowHeight="15" x14ac:dyDescent="0.25"/>
  <cols>
    <col min="1" max="1" width="2.7109375" style="1" customWidth="1"/>
    <col min="2" max="2" width="37.42578125" style="1" customWidth="1"/>
    <col min="3" max="3" width="10.140625" style="1" bestFit="1" customWidth="1"/>
    <col min="4" max="4" width="12.28515625" style="1" customWidth="1"/>
    <col min="5" max="5" width="17.85546875" style="1" customWidth="1"/>
    <col min="6" max="6" width="11.7109375" style="1" customWidth="1"/>
    <col min="7" max="7" width="12.140625" style="1" customWidth="1"/>
    <col min="8" max="16384" width="9.140625" style="1"/>
  </cols>
  <sheetData>
    <row r="1" spans="1:7" x14ac:dyDescent="0.25">
      <c r="A1" s="4"/>
      <c r="B1" s="4"/>
      <c r="C1" s="4"/>
      <c r="D1" s="4"/>
      <c r="E1" s="4"/>
      <c r="F1" s="3"/>
      <c r="G1" s="3"/>
    </row>
    <row r="2" spans="1:7" x14ac:dyDescent="0.25">
      <c r="A2" s="4"/>
      <c r="B2" s="2" t="s">
        <v>16</v>
      </c>
      <c r="C2" s="7">
        <v>2760000</v>
      </c>
      <c r="D2" s="4"/>
      <c r="E2" s="4"/>
      <c r="F2" s="3"/>
      <c r="G2" s="3"/>
    </row>
    <row r="3" spans="1:7" x14ac:dyDescent="0.25">
      <c r="A3" s="3"/>
      <c r="B3" s="2" t="s">
        <v>0</v>
      </c>
      <c r="C3" s="2">
        <v>30</v>
      </c>
      <c r="D3" s="3"/>
      <c r="E3" s="3"/>
      <c r="F3" s="3"/>
      <c r="G3" s="3"/>
    </row>
    <row r="4" spans="1:7" x14ac:dyDescent="0.25">
      <c r="A4" s="3"/>
      <c r="B4" s="2" t="s">
        <v>1</v>
      </c>
      <c r="C4" s="2">
        <v>69</v>
      </c>
      <c r="D4" s="3"/>
      <c r="E4" s="3"/>
      <c r="F4" s="3"/>
      <c r="G4" s="3"/>
    </row>
    <row r="5" spans="1:7" x14ac:dyDescent="0.25">
      <c r="A5" s="3"/>
      <c r="B5" s="2" t="s">
        <v>19</v>
      </c>
      <c r="C5" s="10">
        <f>C2/C4</f>
        <v>40000</v>
      </c>
      <c r="D5" s="3"/>
      <c r="E5" s="3"/>
      <c r="F5" s="3"/>
      <c r="G5" s="3"/>
    </row>
    <row r="6" spans="1:7" ht="45" x14ac:dyDescent="0.25">
      <c r="A6" s="3"/>
      <c r="B6" s="2" t="s">
        <v>11</v>
      </c>
      <c r="C6" s="2" t="s">
        <v>12</v>
      </c>
      <c r="D6" s="2" t="s">
        <v>13</v>
      </c>
      <c r="E6" s="8" t="s">
        <v>17</v>
      </c>
      <c r="F6" s="8" t="s">
        <v>18</v>
      </c>
      <c r="G6" s="8" t="s">
        <v>20</v>
      </c>
    </row>
    <row r="7" spans="1:7" x14ac:dyDescent="0.25">
      <c r="A7" s="3"/>
      <c r="B7" s="2" t="s">
        <v>2</v>
      </c>
      <c r="C7" s="2">
        <v>175</v>
      </c>
      <c r="D7" s="2">
        <v>192</v>
      </c>
      <c r="E7" s="5">
        <f>D7/$D$16</f>
        <v>9.2753623188405798E-2</v>
      </c>
      <c r="F7" s="9">
        <f>$C$4*D7/$D$16</f>
        <v>6.4</v>
      </c>
      <c r="G7" s="10">
        <f>F7*$C$5</f>
        <v>256000</v>
      </c>
    </row>
    <row r="8" spans="1:7" x14ac:dyDescent="0.25">
      <c r="A8" s="3"/>
      <c r="B8" s="2" t="s">
        <v>3</v>
      </c>
      <c r="C8" s="2">
        <v>173</v>
      </c>
      <c r="D8" s="2">
        <v>192</v>
      </c>
      <c r="E8" s="5">
        <f t="shared" ref="E8:E16" si="0">D8/$D$16</f>
        <v>9.2753623188405798E-2</v>
      </c>
      <c r="F8" s="9">
        <f t="shared" ref="F8:F16" si="1">$C$4*D8/$D$16</f>
        <v>6.4</v>
      </c>
      <c r="G8" s="10">
        <f t="shared" ref="G8:G16" si="2">F8*$C$5</f>
        <v>256000</v>
      </c>
    </row>
    <row r="9" spans="1:7" x14ac:dyDescent="0.25">
      <c r="A9" s="3"/>
      <c r="B9" s="2" t="s">
        <v>4</v>
      </c>
      <c r="C9" s="2">
        <v>190</v>
      </c>
      <c r="D9" s="2">
        <v>208</v>
      </c>
      <c r="E9" s="5">
        <f t="shared" si="0"/>
        <v>0.10048309178743961</v>
      </c>
      <c r="F9" s="9">
        <f t="shared" si="1"/>
        <v>6.9333333333333336</v>
      </c>
      <c r="G9" s="10">
        <f t="shared" si="2"/>
        <v>277333.33333333331</v>
      </c>
    </row>
    <row r="10" spans="1:7" x14ac:dyDescent="0.25">
      <c r="A10" s="3"/>
      <c r="B10" s="2" t="s">
        <v>5</v>
      </c>
      <c r="C10" s="2">
        <v>185</v>
      </c>
      <c r="D10" s="2">
        <v>255</v>
      </c>
      <c r="E10" s="5">
        <f t="shared" si="0"/>
        <v>0.12318840579710146</v>
      </c>
      <c r="F10" s="9">
        <f t="shared" si="1"/>
        <v>8.5</v>
      </c>
      <c r="G10" s="10">
        <f t="shared" si="2"/>
        <v>340000</v>
      </c>
    </row>
    <row r="11" spans="1:7" x14ac:dyDescent="0.25">
      <c r="A11" s="3"/>
      <c r="B11" s="2" t="s">
        <v>6</v>
      </c>
      <c r="C11" s="2">
        <v>195</v>
      </c>
      <c r="D11" s="2">
        <v>255</v>
      </c>
      <c r="E11" s="5">
        <f t="shared" si="0"/>
        <v>0.12318840579710146</v>
      </c>
      <c r="F11" s="9">
        <f t="shared" si="1"/>
        <v>8.5</v>
      </c>
      <c r="G11" s="10">
        <f t="shared" si="2"/>
        <v>340000</v>
      </c>
    </row>
    <row r="12" spans="1:7" x14ac:dyDescent="0.25">
      <c r="A12" s="3"/>
      <c r="B12" s="2" t="s">
        <v>7</v>
      </c>
      <c r="C12" s="2">
        <v>80</v>
      </c>
      <c r="D12" s="2">
        <v>240</v>
      </c>
      <c r="E12" s="5">
        <f t="shared" si="0"/>
        <v>0.11594202898550725</v>
      </c>
      <c r="F12" s="9">
        <f t="shared" si="1"/>
        <v>8</v>
      </c>
      <c r="G12" s="10">
        <f t="shared" si="2"/>
        <v>320000</v>
      </c>
    </row>
    <row r="13" spans="1:7" x14ac:dyDescent="0.25">
      <c r="A13" s="3"/>
      <c r="B13" s="2" t="s">
        <v>8</v>
      </c>
      <c r="C13" s="2">
        <v>71</v>
      </c>
      <c r="D13" s="2">
        <v>240</v>
      </c>
      <c r="E13" s="5">
        <f t="shared" si="0"/>
        <v>0.11594202898550725</v>
      </c>
      <c r="F13" s="9">
        <f t="shared" si="1"/>
        <v>8</v>
      </c>
      <c r="G13" s="10">
        <f t="shared" si="2"/>
        <v>320000</v>
      </c>
    </row>
    <row r="14" spans="1:7" x14ac:dyDescent="0.25">
      <c r="A14" s="3"/>
      <c r="B14" s="2" t="s">
        <v>9</v>
      </c>
      <c r="C14" s="2" t="s">
        <v>14</v>
      </c>
      <c r="D14" s="2">
        <v>30</v>
      </c>
      <c r="E14" s="5">
        <f t="shared" si="0"/>
        <v>1.4492753623188406E-2</v>
      </c>
      <c r="F14" s="9">
        <f t="shared" si="1"/>
        <v>1</v>
      </c>
      <c r="G14" s="10">
        <f t="shared" si="2"/>
        <v>40000</v>
      </c>
    </row>
    <row r="15" spans="1:7" x14ac:dyDescent="0.25">
      <c r="A15" s="3"/>
      <c r="B15" s="2" t="s">
        <v>10</v>
      </c>
      <c r="C15" s="2" t="s">
        <v>14</v>
      </c>
      <c r="D15" s="2">
        <f>(C4*C3)-SUM(D7:D14)</f>
        <v>458</v>
      </c>
      <c r="E15" s="5">
        <f t="shared" si="0"/>
        <v>0.221256038647343</v>
      </c>
      <c r="F15" s="9">
        <f t="shared" si="1"/>
        <v>15.266666666666667</v>
      </c>
      <c r="G15" s="10">
        <f t="shared" si="2"/>
        <v>610666.66666666674</v>
      </c>
    </row>
    <row r="16" spans="1:7" x14ac:dyDescent="0.25">
      <c r="A16" s="3"/>
      <c r="B16" s="2" t="s">
        <v>15</v>
      </c>
      <c r="C16" s="6">
        <f>SUM(C7:C13)</f>
        <v>1069</v>
      </c>
      <c r="D16" s="6">
        <f>SUM(D7:D15)</f>
        <v>2070</v>
      </c>
      <c r="E16" s="5">
        <f t="shared" si="0"/>
        <v>1</v>
      </c>
      <c r="F16" s="9">
        <f t="shared" si="1"/>
        <v>69</v>
      </c>
      <c r="G16" s="10">
        <f t="shared" si="2"/>
        <v>2760000</v>
      </c>
    </row>
    <row r="17" spans="1:7" x14ac:dyDescent="0.25">
      <c r="A17" s="3"/>
      <c r="B17" s="3"/>
      <c r="C17" s="3"/>
      <c r="D17" s="3"/>
      <c r="E17" s="3"/>
      <c r="F17" s="3"/>
      <c r="G17" s="3"/>
    </row>
    <row r="18" spans="1:7" x14ac:dyDescent="0.25">
      <c r="A18" s="3"/>
      <c r="B18" s="3"/>
      <c r="C18" s="3"/>
      <c r="D18" s="3"/>
      <c r="E18" s="3"/>
      <c r="F18" s="3"/>
      <c r="G18" s="3"/>
    </row>
    <row r="19" spans="1:7" x14ac:dyDescent="0.25">
      <c r="A19" s="3"/>
      <c r="B19" s="3"/>
      <c r="C19" s="3"/>
      <c r="D19" s="3"/>
      <c r="E19" s="3"/>
      <c r="F19" s="3"/>
      <c r="G19" s="3"/>
    </row>
    <row r="20" spans="1:7" x14ac:dyDescent="0.25">
      <c r="A20" s="3"/>
      <c r="B20" s="3"/>
      <c r="C20" s="3"/>
      <c r="D20" s="3"/>
      <c r="E20" s="3"/>
      <c r="F20" s="3"/>
      <c r="G20" s="3"/>
    </row>
    <row r="21" spans="1:7" x14ac:dyDescent="0.25">
      <c r="A21" s="3"/>
      <c r="B21" s="3"/>
      <c r="C21" s="3"/>
      <c r="D21" s="3"/>
      <c r="E21" s="3"/>
      <c r="F21" s="3"/>
      <c r="G21" s="3"/>
    </row>
    <row r="22" spans="1:7" x14ac:dyDescent="0.25">
      <c r="F22" s="3"/>
      <c r="G22" s="3"/>
    </row>
  </sheetData>
  <sheetProtection password="BC6F" sheet="1" objects="1" scenarios="1"/>
  <pageMargins left="0.7" right="0.7" top="0.75" bottom="0.75" header="0.3" footer="0.3"/>
  <pageSetup paperSize="9"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Ellis</dc:creator>
  <cp:lastModifiedBy>Sam Ellis</cp:lastModifiedBy>
  <dcterms:created xsi:type="dcterms:W3CDTF">2019-07-28T12:22:36Z</dcterms:created>
  <dcterms:modified xsi:type="dcterms:W3CDTF">2019-08-30T07:34:06Z</dcterms:modified>
</cp:coreProperties>
</file>